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KRSVFL01.kurotaki.local\総務課\０２　財政関係\01　財政関係\01　財務、起債\07　財政状況資料集\R03決算\20230303【締切：３月１３日（月）・奈良県】令和3年度財政状況資料集の作成等について（依頼）\提出\"/>
    </mc:Choice>
  </mc:AlternateContent>
  <xr:revisionPtr revIDLastSave="0" documentId="13_ncr:1_{3018494C-A7F4-42FF-BA26-4AE82FAE537D}" xr6:coauthVersionLast="47" xr6:coauthVersionMax="47" xr10:uidLastSave="{00000000-0000-0000-0000-000000000000}"/>
  <bookViews>
    <workbookView xWindow="-2061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BW34" i="10"/>
  <c r="CO34" i="10" s="1"/>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alcChain>
</file>

<file path=xl/sharedStrings.xml><?xml version="1.0" encoding="utf-8"?>
<sst xmlns="http://schemas.openxmlformats.org/spreadsheetml/2006/main" count="1114" uniqueCount="599">
  <si>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</si>
  <si>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</si>
  <si>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</si>
  <si>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</si>
  <si>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</si>
  <si>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</si>
  <si>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</si>
  <si>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</si>
  <si>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</si>
  <si>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</si>
  <si>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</si>
  <si>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</si>
  <si>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</si>
  <si>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</si>
  <si>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</si>
  <si>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</si>
  <si>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</si>
  <si>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</si>
  <si>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</si>
  <si>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</si>
  <si>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</si>
  <si>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</si>
  <si>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</si>
  <si>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</si>
  <si>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</si>
  <si>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</si>
  <si>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</si>
  <si>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</si>
  <si>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</si>
  <si>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</si>
  <si>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</si>
  <si>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</si>
  <si>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</si>
  <si>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</si>
  <si>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</si>
  <si>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</si>
  <si>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</si>
  <si>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</si>
  <si>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</si>
  <si>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</si>
  <si>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</si>
  <si>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</si>
  <si>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</si>
  <si>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</si>
  <si>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</si>
  <si>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</si>
  <si>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</si>
  <si>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</si>
  <si>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</si>
  <si>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</si>
  <si>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</si>
  <si>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</si>
  <si>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</si>
  <si>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</si>
  <si>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</si>
  <si>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</si>
  <si>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</si>
  <si>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</si>
  <si>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</si>
  <si>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</si>
  <si>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</si>
  <si>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</si>
  <si>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</si>
  <si>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</si>
  <si>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</si>
  <si>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</si>
  <si>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</si>
  <si>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</si>
  <si>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</si>
  <si>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</si>
  <si>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</si>
  <si>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</si>
  <si>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</si>
  <si>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</si>
  <si>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</si>
  <si>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</si>
  <si>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</si>
  <si>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</si>
  <si>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</si>
  <si>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</si>
  <si>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</si>
  <si>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</si>
  <si>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</si>
  <si>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</si>
  <si>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</si>
  <si>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</si>
  <si>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</si>
  <si>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</si>
  <si>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</si>
  <si>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</si>
  <si>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</si>
  <si>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</si>
  <si>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</si>
  <si>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</si>
  <si>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</si>
  <si>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</si>
  <si>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</si>
  <si>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</si>
  <si>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</si>
  <si>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</si>
  <si>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</si>
  <si>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</si>
  <si>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</si>
  <si>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</si>
  <si>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</si>
  <si>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</si>
  <si>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</si>
  <si>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</si>
  <si>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</si>
  <si>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</si>
  <si>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</si>
  <si>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</si>
  <si>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</si>
  <si>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</si>
  <si>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</si>
  <si>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</si>
  <si>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</si>
  <si>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</si>
  <si>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</si>
  <si>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</si>
  <si>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</si>
  <si>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</si>
  <si>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</si>
  <si>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</si>
  <si>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</si>
  <si>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</si>
  <si>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</si>
  <si>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</si>
  <si>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</si>
  <si>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</si>
  <si>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</si>
  <si>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</si>
  <si>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</si>
  <si>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</si>
  <si>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</si>
  <si>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</si>
  <si>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</si>
  <si>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</si>
  <si>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</si>
  <si>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</si>
  <si>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</si>
  <si>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</si>
  <si>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</si>
  <si>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</si>
  <si>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</si>
  <si>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</si>
  <si>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</si>
  <si>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</si>
  <si>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</si>
  <si>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</si>
  <si>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</si>
  <si>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</si>
  <si>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</si>
  <si>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</si>
  <si>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</si>
  <si>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</si>
  <si>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</si>
  <si>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</si>
  <si>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</si>
  <si>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</si>
  <si>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</si>
  <si>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</si>
  <si>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</si>
  <si>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</si>
  <si>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</si>
  <si>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</si>
  <si>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</si>
  <si>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</si>
  <si>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</si>
  <si>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</si>
  <si>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</si>
  <si>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</si>
  <si>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</si>
  <si>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</si>
  <si>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</si>
  <si>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</si>
  <si>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</si>
  <si>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</si>
  <si>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</si>
  <si>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</si>
  <si>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</si>
  <si>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</si>
  <si>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</si>
  <si>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</si>
  <si>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</si>
  <si>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</si>
  <si>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</si>
  <si>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</si>
  <si>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</si>
  <si>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</si>
  <si>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</si>
  <si>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</si>
  <si>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</si>
  <si>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</si>
  <si>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</si>
  <si>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</si>
  <si>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</si>
  <si>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</si>
  <si>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</si>
  <si>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</si>
  <si>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</si>
  <si>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</si>
  <si>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</si>
  <si>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</si>
  <si>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</si>
  <si>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</si>
  <si>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</si>
  <si>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</si>
  <si>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</si>
  <si>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</si>
  <si>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</si>
  <si>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</si>
  <si>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</si>
  <si>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</si>
  <si>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</si>
  <si>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</si>
  <si>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奈良県黒滝村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</si>
  <si>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</si>
  <si>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</si>
  <si>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</si>
  <si>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</si>
  <si>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</si>
  <si>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</si>
  <si>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</si>
  <si>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</si>
  <si>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</si>
  <si>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</si>
  <si>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</si>
  <si>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</si>
  <si>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</si>
  <si>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</si>
  <si>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</si>
  <si>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</si>
  <si>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</si>
  <si>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</si>
  <si>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</si>
  <si>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</si>
  <si>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</si>
  <si>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</si>
  <si>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</si>
  <si>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</si>
  <si>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</si>
  <si>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</si>
  <si>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</si>
  <si>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</si>
  <si>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</si>
  <si>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</si>
  <si>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</si>
  <si>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</si>
  <si>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</si>
  <si>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</si>
  <si>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</si>
  <si>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</si>
  <si>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</si>
  <si>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</si>
  <si>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</si>
  <si>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</si>
  <si>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</si>
  <si>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</si>
  <si>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</si>
  <si>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</si>
  <si>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</si>
  <si>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</si>
  <si>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</si>
  <si>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</si>
  <si>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</si>
  <si>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</si>
  <si>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</si>
  <si>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</si>
  <si>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</si>
  <si>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</si>
  <si>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</si>
  <si>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</si>
  <si>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</si>
  <si>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</si>
  <si>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</si>
  <si>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</si>
  <si>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</si>
  <si>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</si>
  <si>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</si>
  <si>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</si>
  <si>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</si>
  <si>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</si>
  <si>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</si>
  <si>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</si>
  <si>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</si>
  <si>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</si>
  <si>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</si>
  <si>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</si>
  <si>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</si>
  <si>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</si>
  <si>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</si>
  <si>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</si>
  <si>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</si>
  <si>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</si>
  <si>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</si>
  <si>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</si>
  <si>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</si>
  <si>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</si>
  <si>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</si>
  <si>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</si>
  <si>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</si>
  <si>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</si>
  <si>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</si>
  <si>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</si>
  <si>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</si>
  <si>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</si>
  <si>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</si>
  <si>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</si>
  <si>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</si>
  <si>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</si>
  <si>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</si>
  <si>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</si>
  <si>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</si>
  <si>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</si>
  <si>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</si>
  <si>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</si>
  <si>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</si>
  <si>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</si>
  <si>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</si>
  <si>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</si>
  <si>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</si>
  <si>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</si>
  <si>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</si>
  <si>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</si>
  <si>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</si>
  <si>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</si>
  <si>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</si>
  <si>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</si>
  <si>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</si>
  <si>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</si>
  <si>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</si>
  <si>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</si>
  <si>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</si>
  <si>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</si>
  <si>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</si>
  <si>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</si>
  <si>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</si>
  <si>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</si>
  <si>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</si>
  <si>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</si>
  <si>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</si>
  <si>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</si>
  <si>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</si>
  <si>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</si>
  <si>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</si>
  <si>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</si>
  <si>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</si>
  <si>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</si>
  <si>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</si>
  <si>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</si>
  <si>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</si>
  <si>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</si>
  <si>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</si>
  <si>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</si>
  <si>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</si>
  <si>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</si>
  <si>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</si>
  <si>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</si>
  <si>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</si>
  <si>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</si>
  <si>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</si>
  <si>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</si>
  <si>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</si>
  <si>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</si>
  <si>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</si>
  <si>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</si>
  <si>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</si>
  <si>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</si>
  <si>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</si>
  <si>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</si>
  <si>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</si>
  <si>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奈良県黒滝村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</si>
  <si>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</si>
  <si>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</si>
  <si>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</si>
  <si>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</si>
  <si>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</si>
  <si>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</si>
  <si>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</si>
  <si>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</si>
  <si>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</si>
  <si>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</si>
  <si>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</si>
  <si>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</si>
  <si>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</si>
  <si>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</si>
  <si>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</si>
  <si>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</si>
  <si>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</si>
  <si>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</si>
  <si>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</si>
  <si>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</si>
  <si>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</si>
  <si>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</si>
  <si>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</si>
  <si>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</si>
  <si>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</si>
  <si>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</si>
  <si>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</si>
  <si>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</si>
  <si>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</si>
  <si>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</si>
  <si>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</si>
  <si>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</si>
  <si>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</si>
  <si>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</si>
  <si>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</si>
  <si>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</si>
  <si>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</si>
  <si>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</si>
  <si>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</si>
  <si>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</si>
  <si>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</si>
  <si>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</si>
  <si>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</si>
  <si>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</si>
  <si>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</si>
  <si>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</si>
  <si>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</si>
  <si>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</si>
  <si>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</si>
  <si>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</si>
  <si>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</si>
  <si>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</si>
  <si>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</si>
  <si>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</si>
  <si>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</si>
  <si>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</si>
  <si>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</si>
  <si>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</si>
  <si>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</si>
  <si>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</si>
  <si>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</si>
  <si>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</si>
  <si>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</si>
  <si>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</si>
  <si>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</si>
  <si>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</si>
  <si>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</si>
  <si>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</si>
  <si>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</si>
  <si>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</si>
  <si>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</si>
  <si>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</si>
  <si>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</si>
  <si>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</si>
  <si>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</si>
  <si>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</si>
  <si>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</si>
  <si>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</si>
  <si>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</si>
  <si>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</si>
  <si>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</si>
  <si>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</si>
  <si>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</si>
  <si>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</si>
  <si>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</si>
  <si>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</si>
  <si>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</si>
  <si>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</si>
  <si>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</si>
  <si>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</si>
  <si>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</si>
  <si>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</si>
  <si>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</si>
  <si>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</si>
  <si>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</si>
  <si>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</si>
  <si>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</si>
  <si>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</si>
  <si>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</si>
  <si>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</si>
  <si>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</si>
  <si>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</si>
  <si>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</si>
  <si>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</si>
  <si>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</si>
  <si>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</si>
  <si>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</si>
  <si>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</si>
  <si>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</si>
  <si>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国民健康保険（診療施設勘定）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</si>
  <si>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</si>
  <si>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</si>
  <si>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</si>
  <si>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</si>
  <si>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</si>
  <si>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</si>
  <si>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</si>
  <si>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</si>
  <si>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</si>
  <si>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</si>
  <si>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</si>
  <si>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</si>
  <si>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</si>
  <si>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</si>
  <si>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</si>
  <si>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</si>
  <si>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</si>
  <si>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</si>
  <si>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</si>
  <si>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</si>
  <si>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</si>
  <si>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</si>
  <si>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</si>
  <si>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</si>
  <si>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</si>
  <si>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</si>
  <si>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</si>
  <si>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</si>
  <si>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</si>
  <si>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</si>
  <si>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</si>
  <si>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</si>
  <si>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</si>
  <si>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</si>
  <si>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</si>
  <si>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</si>
  <si>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</si>
  <si>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</si>
  <si>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</si>
  <si>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</si>
  <si>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</si>
  <si>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</si>
  <si>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</si>
  <si>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</si>
  <si>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</si>
  <si>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</si>
  <si>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</si>
  <si>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</si>
  <si>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</si>
  <si>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</si>
  <si>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</si>
  <si>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</si>
  <si>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</si>
  <si>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</si>
  <si>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</si>
  <si>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</si>
  <si>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</si>
  <si>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</si>
  <si>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</si>
  <si>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</si>
  <si>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</si>
  <si>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</si>
  <si>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</si>
  <si>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</si>
  <si>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</si>
  <si>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</si>
  <si>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</si>
  <si>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</si>
  <si>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</si>
  <si>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</si>
  <si>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</si>
  <si>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</si>
  <si>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</si>
  <si>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</si>
  <si>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</si>
  <si>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</si>
  <si>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</si>
  <si>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</si>
  <si>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</si>
  <si>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</si>
  <si>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</si>
  <si>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</si>
  <si>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</si>
  <si>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</si>
  <si>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4.83</t>
  </si>
  <si>
    <t>▲ 20.57</t>
  </si>
  <si>
    <t>▲ 14.00</t>
  </si>
  <si>
    <t>一般会計</t>
  </si>
  <si>
    <t>介護保険事業</t>
  </si>
  <si>
    <t>国民健康保険（事業勘定）</t>
  </si>
  <si>
    <t>簡易水道事業特別会計</t>
  </si>
  <si>
    <t>国民健康保険（診療施設勘定）</t>
  </si>
  <si>
    <t>下水道事業特別会計</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</si>
  <si>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</si>
  <si>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</si>
  <si>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</si>
  <si>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</si>
  <si>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</si>
  <si>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</si>
  <si>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</si>
  <si>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</si>
  <si>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</si>
  <si>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ふるさと創生基金</t>
    <rPh sb="4" eb="6">
      <t>ソウセイ</t>
    </rPh>
    <rPh sb="6" eb="8">
      <t>キキン</t>
    </rPh>
    <phoneticPr fontId="5"/>
  </si>
  <si>
    <t>地域振興資金</t>
    <rPh sb="0" eb="6">
      <t>チイキシンコウシキン</t>
    </rPh>
    <phoneticPr fontId="5"/>
  </si>
  <si>
    <t>村営住宅基金</t>
    <rPh sb="0" eb="4">
      <t>ソンエイジュウタク</t>
    </rPh>
    <rPh sb="4" eb="6">
      <t>キキン</t>
    </rPh>
    <phoneticPr fontId="5"/>
  </si>
  <si>
    <t>ふるさと応援基金</t>
    <rPh sb="4" eb="6">
      <t>オウエン</t>
    </rPh>
    <rPh sb="6" eb="8">
      <t>キキン</t>
    </rPh>
    <phoneticPr fontId="5"/>
  </si>
  <si>
    <t>山林造成基金</t>
    <rPh sb="0" eb="2">
      <t>サンリン</t>
    </rPh>
    <rPh sb="2" eb="4">
      <t>ゾウセイ</t>
    </rPh>
    <rPh sb="4" eb="6">
      <t>キキン</t>
    </rPh>
    <phoneticPr fontId="5"/>
  </si>
  <si>
    <t>株式会社　黒滝森物語村</t>
    <rPh sb="0" eb="4">
      <t>カブシキガイシャ</t>
    </rPh>
    <rPh sb="5" eb="7">
      <t>クロタキ</t>
    </rPh>
    <rPh sb="7" eb="8">
      <t>モリ</t>
    </rPh>
    <rPh sb="8" eb="10">
      <t>モノガタリ</t>
    </rPh>
    <rPh sb="10" eb="11">
      <t>ムラ</t>
    </rPh>
    <phoneticPr fontId="2"/>
  </si>
  <si>
    <t>奈良県市町村総合事務組合</t>
    <rPh sb="0" eb="3">
      <t>ナラケン</t>
    </rPh>
    <rPh sb="3" eb="6">
      <t>シチョウソン</t>
    </rPh>
    <rPh sb="6" eb="12">
      <t>ソウゴウジムクミアイ</t>
    </rPh>
    <phoneticPr fontId="2"/>
  </si>
  <si>
    <t>南和広域衛生組合</t>
    <rPh sb="0" eb="4">
      <t>ナンワコウイキ</t>
    </rPh>
    <rPh sb="4" eb="8">
      <t>エイセイクミアイ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</si>
  <si>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</si>
  <si>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8">
      <t>コウキコウレイシャ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</si>
  <si>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</si>
  <si>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</si>
  <si>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9">
      <t>キギョウダン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</si>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</sst>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849C-4A0D-AC65-811E06C59E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352936</c:v>
                </c:pt>
                <c:pt idx="1">
                  <c:v>462718</c:v>
                </c:pt>
                <c:pt idx="2">
                  <c:v>258679</c:v>
                </c:pt>
                <c:pt idx="3">
                  <c:v>553546</c:v>
                </c:pt>
                <c:pt idx="4">
                  <c:v>300330</c:v>
                </c:pt>
              </c:numCache>
            </c:numRef>
          </c:val>
          <c:smooth val="0"/>
          <c:extLst>
            <c:ext xmlns:c16="http://schemas.microsoft.com/office/drawing/2014/chart" uri="{C3380CC4-5D6E-409C-BE32-E72D297353CC}">
              <c16:uniqueId val="{00000001-849C-4A0D-AC65-811E06C59E4F}"/>
            </c:ext>
          </c:extLst>
        </c:ser>
        <c:dLbls>
          <c:showLegendKey val="0"/>
          <c:showVal val="0"/>
          <c:showCatName val="0"/>
          <c:showSerName val="0"/>
          <c:showPercent val="0"/>
          <c:showBubbleSize val="0"/>
        </c:dLbls>
        <c:marker val="1"/>
        <c:smooth val="0"/>
        <c:axId val="323458000"/>
        <c:axId val="323459176"/>
      </c:lineChart>
      <c:catAx>
        <c:axId val="32345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459176"/>
        <c:crosses val="autoZero"/>
        <c:auto val="1"/>
        <c:lblAlgn val="ctr"/>
        <c:lblOffset val="100"/>
        <c:tickLblSkip val="1"/>
        <c:tickMarkSkip val="1"/>
        <c:noMultiLvlLbl val="0"/>
      </c:catAx>
      <c:valAx>
        <c:axId val="32345917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45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6.74</c:v>
                </c:pt>
                <c:pt idx="1">
                  <c:v>0.4</c:v>
                </c:pt>
                <c:pt idx="2">
                  <c:v>2.4300000000000002</c:v>
                </c:pt>
                <c:pt idx="3">
                  <c:v>4.5599999999999996</c:v>
                </c:pt>
                <c:pt idx="4">
                  <c:v>10.1</c:v>
                </c:pt>
              </c:numCache>
            </c:numRef>
          </c:val>
          <c:extLst>
            <c:ext xmlns:c16="http://schemas.microsoft.com/office/drawing/2014/chart" uri="{C3380CC4-5D6E-409C-BE32-E72D297353CC}">
              <c16:uniqueId val="{00000000-7056-4DB1-9197-9B8149F7BA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98.05</c:v>
                </c:pt>
                <c:pt idx="1">
                  <c:v>89.06</c:v>
                </c:pt>
                <c:pt idx="2">
                  <c:v>71.11</c:v>
                </c:pt>
                <c:pt idx="3">
                  <c:v>65.3</c:v>
                </c:pt>
                <c:pt idx="4">
                  <c:v>70.010000000000005</c:v>
                </c:pt>
              </c:numCache>
            </c:numRef>
          </c:val>
          <c:extLst>
            <c:ext xmlns:c16="http://schemas.microsoft.com/office/drawing/2014/chart" uri="{C3380CC4-5D6E-409C-BE32-E72D297353CC}">
              <c16:uniqueId val="{00000001-7056-4DB1-9197-9B8149F7BA03}"/>
            </c:ext>
          </c:extLst>
        </c:ser>
        <c:dLbls>
          <c:showLegendKey val="0"/>
          <c:showVal val="0"/>
          <c:showCatName val="0"/>
          <c:showSerName val="0"/>
          <c:showPercent val="0"/>
          <c:showBubbleSize val="0"/>
        </c:dLbls>
        <c:gapWidth val="250"/>
        <c:overlap val="100"/>
        <c:axId val="416043480"/>
        <c:axId val="323459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-4.83</c:v>
                </c:pt>
                <c:pt idx="1">
                  <c:v>-20.57</c:v>
                </c:pt>
                <c:pt idx="2">
                  <c:v>-14</c:v>
                </c:pt>
                <c:pt idx="3">
                  <c:v>2.34</c:v>
                </c:pt>
                <c:pt idx="4">
                  <c:v>19.2</c:v>
                </c:pt>
              </c:numCache>
            </c:numRef>
          </c:val>
          <c:smooth val="0"/>
          <c:extLst>
            <c:ext xmlns:c16="http://schemas.microsoft.com/office/drawing/2014/chart" uri="{C3380CC4-5D6E-409C-BE32-E72D297353CC}">
              <c16:uniqueId val="{00000002-7056-4DB1-9197-9B8149F7BA03}"/>
            </c:ext>
          </c:extLst>
        </c:ser>
        <c:dLbls>
          <c:showLegendKey val="0"/>
          <c:showVal val="0"/>
          <c:showCatName val="0"/>
          <c:showSerName val="0"/>
          <c:showPercent val="0"/>
          <c:showBubbleSize val="0"/>
        </c:dLbls>
        <c:marker val="1"/>
        <c:smooth val="0"/>
        <c:axId val="416043480"/>
        <c:axId val="323459960"/>
      </c:lineChart>
      <c:catAx>
        <c:axId val="41604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3459960"/>
        <c:crosses val="autoZero"/>
        <c:auto val="1"/>
        <c:lblAlgn val="ctr"/>
        <c:lblOffset val="100"/>
        <c:tickLblSkip val="1"/>
        <c:tickMarkSkip val="1"/>
        <c:noMultiLvlLbl val="0"/>
      </c:catAx>
      <c:valAx>
        <c:axId val="323459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04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CF-45AB-BE0D-6E4DB10585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CF-45AB-BE0D-6E4DB10585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CF-45AB-BE0D-6E4DB10585B0}"/>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3CF-45AB-BE0D-6E4DB10585B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0.01</c:v>
                </c:pt>
                <c:pt idx="4">
                  <c:v>#N/A</c:v>
                </c:pt>
                <c:pt idx="5">
                  <c:v>0.04</c:v>
                </c:pt>
                <c:pt idx="6">
                  <c:v>#N/A</c:v>
                </c:pt>
                <c:pt idx="7">
                  <c:v>0.03</c:v>
                </c:pt>
                <c:pt idx="8">
                  <c:v>#N/A</c:v>
                </c:pt>
                <c:pt idx="9">
                  <c:v>0.02</c:v>
                </c:pt>
              </c:numCache>
            </c:numRef>
          </c:val>
          <c:extLst>
            <c:ext xmlns:c16="http://schemas.microsoft.com/office/drawing/2014/chart" uri="{C3380CC4-5D6E-409C-BE32-E72D297353CC}">
              <c16:uniqueId val="{00000004-43CF-45AB-BE0D-6E4DB10585B0}"/>
            </c:ext>
          </c:extLst>
        </c:ser>
        <c:ser>
          <c:idx val="5"/>
          <c:order val="5"/>
          <c:tx>
            <c:strRef>
              <c:f>データシート!$A$32</c:f>
              <c:strCache>
                <c:ptCount val="1"/>
                <c:pt idx="0">
                  <c:v>国民健康保険（診療施設勘定）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5-43CF-45AB-BE0D-6E4DB10585B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0.01</c:v>
                </c:pt>
                <c:pt idx="4">
                  <c:v>#N/A</c:v>
                </c:pt>
                <c:pt idx="5">
                  <c:v>0.02</c:v>
                </c:pt>
                <c:pt idx="6">
                  <c:v>#N/A</c:v>
                </c:pt>
                <c:pt idx="7">
                  <c:v>0.04</c:v>
                </c:pt>
                <c:pt idx="8">
                  <c:v>#N/A</c:v>
                </c:pt>
                <c:pt idx="9">
                  <c:v>0.03</c:v>
                </c:pt>
              </c:numCache>
            </c:numRef>
          </c:val>
          <c:extLst>
            <c:ext xmlns:c16="http://schemas.microsoft.com/office/drawing/2014/chart" uri="{C3380CC4-5D6E-409C-BE32-E72D297353CC}">
              <c16:uniqueId val="{00000006-43CF-45AB-BE0D-6E4DB10585B0}"/>
            </c:ext>
          </c:extLst>
        </c:ser>
        <c:ser>
          <c:idx val="7"/>
          <c:order val="7"/>
          <c:tx>
            <c:strRef>
              <c:f>データシート!$A$34</c:f>
              <c:strCache>
                <c:ptCount val="1"/>
                <c:pt idx="0">
                  <c:v>国民健康保険（事業勘定）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c:v>
                </c:pt>
                <c:pt idx="2">
                  <c:v>#N/A</c:v>
                </c:pt>
                <c:pt idx="3">
                  <c:v>2.95</c:v>
                </c:pt>
                <c:pt idx="4">
                  <c:v>#N/A</c:v>
                </c:pt>
                <c:pt idx="5">
                  <c:v>0.96</c:v>
                </c:pt>
                <c:pt idx="6">
                  <c:v>#N/A</c:v>
                </c:pt>
                <c:pt idx="7">
                  <c:v>1.06</c:v>
                </c:pt>
                <c:pt idx="8">
                  <c:v>#N/A</c:v>
                </c:pt>
                <c:pt idx="9">
                  <c:v>0.26</c:v>
                </c:pt>
              </c:numCache>
            </c:numRef>
          </c:val>
          <c:extLst>
            <c:ext xmlns:c16="http://schemas.microsoft.com/office/drawing/2014/chart" uri="{C3380CC4-5D6E-409C-BE32-E72D297353CC}">
              <c16:uniqueId val="{00000007-43CF-45AB-BE0D-6E4DB10585B0}"/>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0.88</c:v>
                </c:pt>
                <c:pt idx="2">
                  <c:v>#N/A</c:v>
                </c:pt>
                <c:pt idx="3">
                  <c:v>1.43</c:v>
                </c:pt>
                <c:pt idx="4">
                  <c:v>#N/A</c:v>
                </c:pt>
                <c:pt idx="5">
                  <c:v>2.57</c:v>
                </c:pt>
                <c:pt idx="6">
                  <c:v>#N/A</c:v>
                </c:pt>
                <c:pt idx="7">
                  <c:v>4.01</c:v>
                </c:pt>
                <c:pt idx="8">
                  <c:v>#N/A</c:v>
                </c:pt>
                <c:pt idx="9">
                  <c:v>2.38</c:v>
                </c:pt>
              </c:numCache>
            </c:numRef>
          </c:val>
          <c:extLst>
            <c:ext xmlns:c16="http://schemas.microsoft.com/office/drawing/2014/chart" uri="{C3380CC4-5D6E-409C-BE32-E72D297353CC}">
              <c16:uniqueId val="{00000008-43CF-45AB-BE0D-6E4DB10585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6.73</c:v>
                </c:pt>
                <c:pt idx="2">
                  <c:v>#N/A</c:v>
                </c:pt>
                <c:pt idx="3">
                  <c:v>0.4</c:v>
                </c:pt>
                <c:pt idx="4">
                  <c:v>#N/A</c:v>
                </c:pt>
                <c:pt idx="5">
                  <c:v>2.42</c:v>
                </c:pt>
                <c:pt idx="6">
                  <c:v>#N/A</c:v>
                </c:pt>
                <c:pt idx="7">
                  <c:v>4.55</c:v>
                </c:pt>
                <c:pt idx="8">
                  <c:v>#N/A</c:v>
                </c:pt>
                <c:pt idx="9">
                  <c:v>10.09</c:v>
                </c:pt>
              </c:numCache>
            </c:numRef>
          </c:val>
          <c:extLst>
            <c:ext xmlns:c16="http://schemas.microsoft.com/office/drawing/2014/chart" uri="{C3380CC4-5D6E-409C-BE32-E72D297353CC}">
              <c16:uniqueId val="{00000009-43CF-45AB-BE0D-6E4DB10585B0}"/>
            </c:ext>
          </c:extLst>
        </c:ser>
        <c:dLbls>
          <c:showLegendKey val="0"/>
          <c:showVal val="0"/>
          <c:showCatName val="0"/>
          <c:showSerName val="0"/>
          <c:showPercent val="0"/>
          <c:showBubbleSize val="0"/>
        </c:dLbls>
        <c:gapWidth val="150"/>
        <c:overlap val="100"/>
        <c:axId val="323457608"/>
        <c:axId val="323460352"/>
      </c:barChart>
      <c:catAx>
        <c:axId val="32345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460352"/>
        <c:crosses val="autoZero"/>
        <c:auto val="1"/>
        <c:lblAlgn val="ctr"/>
        <c:lblOffset val="100"/>
        <c:tickLblSkip val="1"/>
        <c:tickMarkSkip val="1"/>
        <c:noMultiLvlLbl val="0"/>
      </c:catAx>
      <c:valAx>
        <c:axId val="32346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457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c:v>
                </c:pt>
                <c:pt idx="5">
                  <c:v>108</c:v>
                </c:pt>
                <c:pt idx="8">
                  <c:v>116</c:v>
                </c:pt>
                <c:pt idx="11">
                  <c:v>125</c:v>
                </c:pt>
                <c:pt idx="14">
                  <c:v>128</c:v>
                </c:pt>
              </c:numCache>
            </c:numRef>
          </c:val>
          <c:extLst>
            <c:ext xmlns:c16="http://schemas.microsoft.com/office/drawing/2014/chart" uri="{C3380CC4-5D6E-409C-BE32-E72D297353CC}">
              <c16:uniqueId val="{00000000-D724-4738-833B-553C66EC24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24-4738-833B-553C66EC24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24-4738-833B-553C66EC24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23</c:v>
                </c:pt>
                <c:pt idx="6">
                  <c:v>21</c:v>
                </c:pt>
                <c:pt idx="9">
                  <c:v>26</c:v>
                </c:pt>
                <c:pt idx="12">
                  <c:v>16</c:v>
                </c:pt>
              </c:numCache>
            </c:numRef>
          </c:val>
          <c:extLst>
            <c:ext xmlns:c16="http://schemas.microsoft.com/office/drawing/2014/chart" uri="{C3380CC4-5D6E-409C-BE32-E72D297353CC}">
              <c16:uniqueId val="{00000003-D724-4738-833B-553C66EC24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c:v>
                </c:pt>
                <c:pt idx="3">
                  <c:v>12</c:v>
                </c:pt>
                <c:pt idx="6">
                  <c:v>12</c:v>
                </c:pt>
                <c:pt idx="9">
                  <c:v>21</c:v>
                </c:pt>
                <c:pt idx="12">
                  <c:v>20</c:v>
                </c:pt>
              </c:numCache>
            </c:numRef>
          </c:val>
          <c:extLst>
            <c:ext xmlns:c16="http://schemas.microsoft.com/office/drawing/2014/chart" uri="{C3380CC4-5D6E-409C-BE32-E72D297353CC}">
              <c16:uniqueId val="{00000004-D724-4738-833B-553C66EC24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24-4738-833B-553C66EC24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24-4738-833B-553C66EC24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101</c:v>
                </c:pt>
                <c:pt idx="3">
                  <c:v>106</c:v>
                </c:pt>
                <c:pt idx="6">
                  <c:v>116</c:v>
                </c:pt>
                <c:pt idx="9">
                  <c:v>123</c:v>
                </c:pt>
                <c:pt idx="12">
                  <c:v>130</c:v>
                </c:pt>
              </c:numCache>
            </c:numRef>
          </c:val>
          <c:extLst>
            <c:ext xmlns:c16="http://schemas.microsoft.com/office/drawing/2014/chart" uri="{C3380CC4-5D6E-409C-BE32-E72D297353CC}">
              <c16:uniqueId val="{00000007-D724-4738-833B-553C66EC24F2}"/>
            </c:ext>
          </c:extLst>
        </c:ser>
        <c:dLbls>
          <c:showLegendKey val="0"/>
          <c:showVal val="0"/>
          <c:showCatName val="0"/>
          <c:showSerName val="0"/>
          <c:showPercent val="0"/>
          <c:showBubbleSize val="0"/>
        </c:dLbls>
        <c:gapWidth val="100"/>
        <c:overlap val="100"/>
        <c:axId val="164532392"/>
        <c:axId val="164526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c:v>
                </c:pt>
                <c:pt idx="2">
                  <c:v>#N/A</c:v>
                </c:pt>
                <c:pt idx="3">
                  <c:v>#N/A</c:v>
                </c:pt>
                <c:pt idx="4">
                  <c:v>33</c:v>
                </c:pt>
                <c:pt idx="5">
                  <c:v>#N/A</c:v>
                </c:pt>
                <c:pt idx="6">
                  <c:v>#N/A</c:v>
                </c:pt>
                <c:pt idx="7">
                  <c:v>33</c:v>
                </c:pt>
                <c:pt idx="8">
                  <c:v>#N/A</c:v>
                </c:pt>
                <c:pt idx="9">
                  <c:v>#N/A</c:v>
                </c:pt>
                <c:pt idx="10">
                  <c:v>45</c:v>
                </c:pt>
                <c:pt idx="11">
                  <c:v>#N/A</c:v>
                </c:pt>
                <c:pt idx="12">
                  <c:v>#N/A</c:v>
                </c:pt>
                <c:pt idx="13">
                  <c:v>38</c:v>
                </c:pt>
                <c:pt idx="14">
                  <c:v>#N/A</c:v>
                </c:pt>
              </c:numCache>
            </c:numRef>
          </c:val>
          <c:smooth val="0"/>
          <c:extLst>
            <c:ext xmlns:c16="http://schemas.microsoft.com/office/drawing/2014/chart" uri="{C3380CC4-5D6E-409C-BE32-E72D297353CC}">
              <c16:uniqueId val="{00000008-D724-4738-833B-553C66EC24F2}"/>
            </c:ext>
          </c:extLst>
        </c:ser>
        <c:dLbls>
          <c:showLegendKey val="0"/>
          <c:showVal val="0"/>
          <c:showCatName val="0"/>
          <c:showSerName val="0"/>
          <c:showPercent val="0"/>
          <c:showBubbleSize val="0"/>
        </c:dLbls>
        <c:marker val="1"/>
        <c:smooth val="0"/>
        <c:axId val="164532392"/>
        <c:axId val="164526120"/>
      </c:lineChart>
      <c:catAx>
        <c:axId val="16453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526120"/>
        <c:crosses val="autoZero"/>
        <c:auto val="1"/>
        <c:lblAlgn val="ctr"/>
        <c:lblOffset val="100"/>
        <c:tickLblSkip val="1"/>
        <c:tickMarkSkip val="1"/>
        <c:noMultiLvlLbl val="0"/>
      </c:catAx>
      <c:valAx>
        <c:axId val="164526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53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1291</c:v>
                </c:pt>
                <c:pt idx="5">
                  <c:v>1344</c:v>
                </c:pt>
                <c:pt idx="8">
                  <c:v>1357</c:v>
                </c:pt>
                <c:pt idx="11">
                  <c:v>1353</c:v>
                </c:pt>
                <c:pt idx="14">
                  <c:v>1376</c:v>
                </c:pt>
              </c:numCache>
            </c:numRef>
          </c:val>
          <c:extLst>
            <c:ext xmlns:c16="http://schemas.microsoft.com/office/drawing/2014/chart" uri="{C3380CC4-5D6E-409C-BE32-E72D297353CC}">
              <c16:uniqueId val="{00000000-8820-4845-B5D4-4EBB28CC41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80</c:v>
                </c:pt>
                <c:pt idx="5">
                  <c:v>57</c:v>
                </c:pt>
                <c:pt idx="8">
                  <c:v>53</c:v>
                </c:pt>
                <c:pt idx="11">
                  <c:v>50</c:v>
                </c:pt>
                <c:pt idx="14">
                  <c:v>46</c:v>
                </c:pt>
              </c:numCache>
            </c:numRef>
          </c:val>
          <c:extLst>
            <c:ext xmlns:c16="http://schemas.microsoft.com/office/drawing/2014/chart" uri="{C3380CC4-5D6E-409C-BE32-E72D297353CC}">
              <c16:uniqueId val="{00000001-8820-4845-B5D4-4EBB28CC41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1037</c:v>
                </c:pt>
                <c:pt idx="5">
                  <c:v>943</c:v>
                </c:pt>
                <c:pt idx="8">
                  <c:v>852</c:v>
                </c:pt>
                <c:pt idx="11">
                  <c:v>836</c:v>
                </c:pt>
                <c:pt idx="14">
                  <c:v>960</c:v>
                </c:pt>
              </c:numCache>
            </c:numRef>
          </c:val>
          <c:extLst>
            <c:ext xmlns:c16="http://schemas.microsoft.com/office/drawing/2014/chart" uri="{C3380CC4-5D6E-409C-BE32-E72D297353CC}">
              <c16:uniqueId val="{00000002-8820-4845-B5D4-4EBB28CC41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20-4845-B5D4-4EBB28CC41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20-4845-B5D4-4EBB28CC41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20-4845-B5D4-4EBB28CC41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380</c:v>
                </c:pt>
                <c:pt idx="3">
                  <c:v>308</c:v>
                </c:pt>
                <c:pt idx="6">
                  <c:v>350</c:v>
                </c:pt>
                <c:pt idx="9">
                  <c:v>328</c:v>
                </c:pt>
                <c:pt idx="12">
                  <c:v>311</c:v>
                </c:pt>
              </c:numCache>
            </c:numRef>
          </c:val>
          <c:extLst>
            <c:ext xmlns:c16="http://schemas.microsoft.com/office/drawing/2014/chart" uri="{C3380CC4-5D6E-409C-BE32-E72D297353CC}">
              <c16:uniqueId val="{00000006-8820-4845-B5D4-4EBB28CC41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227</c:v>
                </c:pt>
                <c:pt idx="3">
                  <c:v>226</c:v>
                </c:pt>
                <c:pt idx="6">
                  <c:v>178</c:v>
                </c:pt>
                <c:pt idx="9">
                  <c:v>156</c:v>
                </c:pt>
                <c:pt idx="12">
                  <c:v>142</c:v>
                </c:pt>
              </c:numCache>
            </c:numRef>
          </c:val>
          <c:extLst>
            <c:ext xmlns:c16="http://schemas.microsoft.com/office/drawing/2014/chart" uri="{C3380CC4-5D6E-409C-BE32-E72D297353CC}">
              <c16:uniqueId val="{00000007-8820-4845-B5D4-4EBB28CC41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209</c:v>
                </c:pt>
                <c:pt idx="3">
                  <c:v>246</c:v>
                </c:pt>
                <c:pt idx="6">
                  <c:v>278</c:v>
                </c:pt>
                <c:pt idx="9">
                  <c:v>311</c:v>
                </c:pt>
                <c:pt idx="12">
                  <c:v>350</c:v>
                </c:pt>
              </c:numCache>
            </c:numRef>
          </c:val>
          <c:extLst>
            <c:ext xmlns:c16="http://schemas.microsoft.com/office/drawing/2014/chart" uri="{C3380CC4-5D6E-409C-BE32-E72D297353CC}">
              <c16:uniqueId val="{00000008-8820-4845-B5D4-4EBB28CC41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9-8820-4845-B5D4-4EBB28CC41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1221</c:v>
                </c:pt>
                <c:pt idx="3">
                  <c:v>1295</c:v>
                </c:pt>
                <c:pt idx="6">
                  <c:v>1305</c:v>
                </c:pt>
                <c:pt idx="9">
                  <c:v>1409</c:v>
                </c:pt>
                <c:pt idx="12">
                  <c:v>1413</c:v>
                </c:pt>
              </c:numCache>
            </c:numRef>
          </c:val>
          <c:extLst>
            <c:ext xmlns:c16="http://schemas.microsoft.com/office/drawing/2014/chart" uri="{C3380CC4-5D6E-409C-BE32-E72D297353CC}">
              <c16:uniqueId val="{0000000A-8820-4845-B5D4-4EBB28CC4133}"/>
            </c:ext>
          </c:extLst>
        </c:ser>
        <c:dLbls>
          <c:showLegendKey val="0"/>
          <c:showVal val="0"/>
          <c:showCatName val="0"/>
          <c:showSerName val="0"/>
          <c:showPercent val="0"/>
          <c:showBubbleSize val="0"/>
        </c:dLbls>
        <c:gapWidth val="100"/>
        <c:overlap val="100"/>
        <c:axId val="326580320"/>
        <c:axId val="326580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20-4845-B5D4-4EBB28CC4133}"/>
            </c:ext>
          </c:extLst>
        </c:ser>
        <c:dLbls>
          <c:showLegendKey val="0"/>
          <c:showVal val="0"/>
          <c:showCatName val="0"/>
          <c:showSerName val="0"/>
          <c:showPercent val="0"/>
          <c:showBubbleSize val="0"/>
        </c:dLbls>
        <c:marker val="1"/>
        <c:smooth val="0"/>
        <c:axId val="326580320"/>
        <c:axId val="326580712"/>
      </c:lineChart>
      <c:catAx>
        <c:axId val="32658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6580712"/>
        <c:crosses val="autoZero"/>
        <c:auto val="1"/>
        <c:lblAlgn val="ctr"/>
        <c:lblOffset val="100"/>
        <c:tickLblSkip val="1"/>
        <c:tickMarkSkip val="1"/>
        <c:noMultiLvlLbl val="0"/>
      </c:catAx>
      <c:valAx>
        <c:axId val="326580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58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506</c:v>
                </c:pt>
                <c:pt idx="1">
                  <c:v>507</c:v>
                </c:pt>
                <c:pt idx="2">
                  <c:v>623</c:v>
                </c:pt>
              </c:numCache>
            </c:numRef>
          </c:val>
          <c:extLst>
            <c:ext xmlns:c16="http://schemas.microsoft.com/office/drawing/2014/chart" uri="{C3380CC4-5D6E-409C-BE32-E72D297353CC}">
              <c16:uniqueId val="{00000000-14AD-4038-A781-829CBC7484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14AD-4038-A781-829CBC7484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309</c:v>
                </c:pt>
                <c:pt idx="1">
                  <c:v>324</c:v>
                </c:pt>
                <c:pt idx="2">
                  <c:v>331</c:v>
                </c:pt>
              </c:numCache>
            </c:numRef>
          </c:val>
          <c:extLst>
            <c:ext xmlns:c16="http://schemas.microsoft.com/office/drawing/2014/chart" uri="{C3380CC4-5D6E-409C-BE32-E72D297353CC}">
              <c16:uniqueId val="{00000002-14AD-4038-A781-829CBC748473}"/>
            </c:ext>
          </c:extLst>
        </c:ser>
        <c:dLbls>
          <c:showLegendKey val="0"/>
          <c:showVal val="0"/>
          <c:showCatName val="0"/>
          <c:showSerName val="0"/>
          <c:showPercent val="0"/>
          <c:showBubbleSize val="0"/>
        </c:dLbls>
        <c:gapWidth val="120"/>
        <c:overlap val="100"/>
        <c:axId val="326581888"/>
        <c:axId val="326582280"/>
      </c:barChart>
      <c:catAx>
        <c:axId val="3265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6582280"/>
        <c:crosses val="autoZero"/>
        <c:auto val="1"/>
        <c:lblAlgn val="ctr"/>
        <c:lblOffset val="100"/>
        <c:tickLblSkip val="1"/>
        <c:tickMarkSkip val="1"/>
        <c:noMultiLvlLbl val="0"/>
      </c:catAx>
      <c:valAx>
        <c:axId val="326582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658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650
47.70
1,542,530
1,448,361
89,858
889,720
1,412,737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税収基盤が元々弱く、さらに人口減少や少子高齢化に加え、村の主産業である林業が低迷していることから類似団体の平均を下回っている。</a:t>
          </a:r>
          <a:endParaRPr lang="ja-JP" altLang="ja-JP" sz="1400">
            <a:effectLst/>
          </a:endParaRPr>
        </a:p>
        <a:p>
          <a:r>
            <a:rPr kumimoji="1" lang="ja-JP" altLang="ja-JP" sz="1100">
              <a:solidFill>
                <a:schemeClr val="dk1"/>
              </a:solidFill>
              <a:effectLst/>
              <a:latin typeface="+mn-lt"/>
              <a:ea typeface="+mn-ea"/>
              <a:cs typeface="+mn-cs"/>
            </a:rPr>
            <a:t>　村税は口座振替の推進と徴収体制の強化を行っているが、決算額に対する村税構成は</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％であり、歳入は地方交付税に頼らざるを得ないのが現状である。令和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年における地方交付税の構成比は</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であった。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89.0%</a:t>
          </a:r>
          <a:r>
            <a:rPr kumimoji="1" lang="ja-JP" altLang="ja-JP" sz="1100">
              <a:solidFill>
                <a:schemeClr val="dk1"/>
              </a:solidFill>
              <a:effectLst/>
              <a:latin typeface="+mn-lt"/>
              <a:ea typeface="+mn-ea"/>
              <a:cs typeface="+mn-cs"/>
            </a:rPr>
            <a:t>で、昨年度より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改善したが、</a:t>
          </a:r>
          <a:r>
            <a:rPr kumimoji="1" lang="ja-JP" altLang="en-US" sz="1100">
              <a:solidFill>
                <a:schemeClr val="dk1"/>
              </a:solidFill>
              <a:effectLst/>
              <a:latin typeface="+mn-lt"/>
              <a:ea typeface="+mn-ea"/>
              <a:cs typeface="+mn-cs"/>
            </a:rPr>
            <a:t>要因としては普通交付税の大幅な増額があったためである。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35.1%</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高い。今後は人口減少による普通交付税の減額も予想されることから、職員定数の削減や業務の電子化による効率化など行政運営のスリム化を図る。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改善策として、令和２年度に行財政改革を実施し、職員の定数管理や各種団体への補助金の在り方を見直しした</a:t>
          </a:r>
          <a:r>
            <a:rPr kumimoji="1" lang="ja-JP" altLang="en-US" sz="1100">
              <a:solidFill>
                <a:schemeClr val="dk1"/>
              </a:solidFill>
              <a:effectLst/>
              <a:latin typeface="+mn-lt"/>
              <a:ea typeface="+mn-ea"/>
              <a:cs typeface="+mn-cs"/>
            </a:rPr>
            <a:t>。各種団体への補助金で</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、観光施設への指定管理料では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百万円を削減した。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11854</xdr:rowOff>
    </xdr:from>
    <xdr:to>
      <xdr:col>23</xdr:col>
      <xdr:colOff>133350</xdr:colOff>
      <xdr:row>64</xdr:row>
      <xdr:rowOff>127846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7404"/>
          <a:ext cx="0" cy="973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99923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07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127846</xdr:rowOff>
    </xdr:from>
    <xdr:to>
      <xdr:col>24</xdr:col>
      <xdr:colOff>12700</xdr:colOff>
      <xdr:row>64</xdr:row>
      <xdr:rowOff>127846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98231</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11854</xdr:rowOff>
    </xdr:from>
    <xdr:to>
      <xdr:col>24</xdr:col>
      <xdr:colOff>12700</xdr:colOff>
      <xdr:row>59</xdr:row>
      <xdr:rowOff>11854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65</xdr:row>
      <xdr:rowOff>133350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7597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169545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77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169545</xdr:rowOff>
    </xdr:from>
    <xdr:to>
      <xdr:col>15</xdr:col>
      <xdr:colOff>82550</xdr:colOff>
      <xdr:row>66</xdr:row>
      <xdr:rowOff>106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1379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66993</xdr:rowOff>
    </xdr:from>
    <xdr:to>
      <xdr:col>11</xdr:col>
      <xdr:colOff>31750</xdr:colOff>
      <xdr:row>66</xdr:row>
      <xdr:rowOff>106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112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107738</xdr:rowOff>
    </xdr:from>
    <xdr:to>
      <xdr:col>11</xdr:col>
      <xdr:colOff>82550</xdr:colOff>
      <xdr:row>64</xdr:row>
      <xdr:rowOff>37888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48065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101706</xdr:rowOff>
    </xdr:from>
    <xdr:to>
      <xdr:col>7</xdr:col>
      <xdr:colOff>31750</xdr:colOff>
      <xdr:row>64</xdr:row>
      <xdr:rowOff>31856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42033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19702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118745</xdr:rowOff>
    </xdr:from>
    <xdr:to>
      <xdr:col>15</xdr:col>
      <xdr:colOff>133350</xdr:colOff>
      <xdr:row>66</xdr:row>
      <xdr:rowOff>48895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33672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120756</xdr:rowOff>
    </xdr:from>
    <xdr:to>
      <xdr:col>11</xdr:col>
      <xdr:colOff>82550</xdr:colOff>
      <xdr:row>66</xdr:row>
      <xdr:rowOff>50906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35683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16193</xdr:rowOff>
    </xdr:from>
    <xdr:to>
      <xdr:col>7</xdr:col>
      <xdr:colOff>31750</xdr:colOff>
      <xdr:row>65</xdr:row>
      <xdr:rowOff>117793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102570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人口は年々減少していくなかで、年数経過による職員一人あたりの職員給の増加や、電子計算機関連の経費が増加傾向にある。　</a:t>
          </a:r>
          <a:endParaRPr lang="ja-JP" altLang="ja-JP" sz="1400">
            <a:effectLst/>
          </a:endParaRPr>
        </a:p>
        <a:p>
          <a:r>
            <a:rPr kumimoji="1" lang="ja-JP" altLang="en-US" sz="1100">
              <a:solidFill>
                <a:schemeClr val="dk1"/>
              </a:solidFill>
              <a:effectLst/>
              <a:latin typeface="+mn-lt"/>
              <a:ea typeface="+mn-ea"/>
              <a:cs typeface="+mn-cs"/>
            </a:rPr>
            <a:t>　デジタル化を推進していく中でシステム導入やランニングコストにかかる物件費の増加は避けられないが、それに見合った業務の効率化を実施することで、人件費等を削減しトータルでのコストダウン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60620</xdr:rowOff>
    </xdr:from>
    <xdr:to>
      <xdr:col>23</xdr:col>
      <xdr:colOff>133350</xdr:colOff>
      <xdr:row>83</xdr:row>
      <xdr:rowOff>84693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90970"/>
          <a:ext cx="8382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57556</xdr:rowOff>
    </xdr:from>
    <xdr:to>
      <xdr:col>19</xdr:col>
      <xdr:colOff>133350</xdr:colOff>
      <xdr:row>83</xdr:row>
      <xdr:rowOff>60620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87906"/>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54499</xdr:rowOff>
    </xdr:from>
    <xdr:to>
      <xdr:col>15</xdr:col>
      <xdr:colOff>82550</xdr:colOff>
      <xdr:row>83</xdr:row>
      <xdr:rowOff>57556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84849"/>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37574</xdr:rowOff>
    </xdr:from>
    <xdr:to>
      <xdr:col>11</xdr:col>
      <xdr:colOff>31750</xdr:colOff>
      <xdr:row>83</xdr:row>
      <xdr:rowOff>54499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67924"/>
          <a:ext cx="889000" cy="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33893</xdr:rowOff>
    </xdr:from>
    <xdr:to>
      <xdr:col>23</xdr:col>
      <xdr:colOff>184150</xdr:colOff>
      <xdr:row>83</xdr:row>
      <xdr:rowOff>135493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9820</xdr:rowOff>
    </xdr:from>
    <xdr:to>
      <xdr:col>19</xdr:col>
      <xdr:colOff>184150</xdr:colOff>
      <xdr:row>83</xdr:row>
      <xdr:rowOff>111420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96197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26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6756</xdr:rowOff>
    </xdr:from>
    <xdr:to>
      <xdr:col>15</xdr:col>
      <xdr:colOff>133350</xdr:colOff>
      <xdr:row>83</xdr:row>
      <xdr:rowOff>108356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93133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2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3699</xdr:rowOff>
    </xdr:from>
    <xdr:to>
      <xdr:col>11</xdr:col>
      <xdr:colOff>82550</xdr:colOff>
      <xdr:row>83</xdr:row>
      <xdr:rowOff>105299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90076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158224</xdr:rowOff>
    </xdr:from>
    <xdr:to>
      <xdr:col>7</xdr:col>
      <xdr:colOff>31750</xdr:colOff>
      <xdr:row>83</xdr:row>
      <xdr:rowOff>88374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73151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0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と国家公務員給与よりも抑制はされているが、類似団体平均を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上回った。今後も財政事情等を勘案し、より一層の給与適正化に努める。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68898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85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68898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1265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86</xdr:row>
      <xdr:rowOff>167957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7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131763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161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人（一般職）となっている。</a:t>
          </a:r>
          <a:endParaRPr lang="ja-JP" altLang="ja-JP" sz="1400">
            <a:effectLst/>
          </a:endParaRPr>
        </a:p>
        <a:p>
          <a:r>
            <a:rPr kumimoji="1" lang="ja-JP" altLang="ja-JP" sz="1100">
              <a:solidFill>
                <a:schemeClr val="dk1"/>
              </a:solidFill>
              <a:effectLst/>
              <a:latin typeface="+mn-lt"/>
              <a:ea typeface="+mn-ea"/>
              <a:cs typeface="+mn-cs"/>
            </a:rPr>
            <a:t>　退職者に対する職員の非補充など、職員数の削減を実施する。令和１３年までに現在の職員数に対して４名削減する計画を検討している。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111222</xdr:rowOff>
    </xdr:from>
    <xdr:to>
      <xdr:col>81</xdr:col>
      <xdr:colOff>44450</xdr:colOff>
      <xdr:row>61</xdr:row>
      <xdr:rowOff>121908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69672"/>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63996</xdr:rowOff>
    </xdr:from>
    <xdr:to>
      <xdr:col>77</xdr:col>
      <xdr:colOff>44450</xdr:colOff>
      <xdr:row>61</xdr:row>
      <xdr:rowOff>111222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22446"/>
          <a:ext cx="889000" cy="4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54114</xdr:rowOff>
    </xdr:from>
    <xdr:to>
      <xdr:col>72</xdr:col>
      <xdr:colOff>203200</xdr:colOff>
      <xdr:row>61</xdr:row>
      <xdr:rowOff>63996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512564"/>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20447</xdr:rowOff>
    </xdr:from>
    <xdr:to>
      <xdr:col>68</xdr:col>
      <xdr:colOff>152400</xdr:colOff>
      <xdr:row>61</xdr:row>
      <xdr:rowOff>54114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78897"/>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71108</xdr:rowOff>
    </xdr:from>
    <xdr:to>
      <xdr:col>81</xdr:col>
      <xdr:colOff>95250</xdr:colOff>
      <xdr:row>62</xdr:row>
      <xdr:rowOff>1258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43185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0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60422</xdr:rowOff>
    </xdr:from>
    <xdr:to>
      <xdr:col>77</xdr:col>
      <xdr:colOff>95250</xdr:colOff>
      <xdr:row>61</xdr:row>
      <xdr:rowOff>162022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146799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60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13196</xdr:rowOff>
    </xdr:from>
    <xdr:to>
      <xdr:col>73</xdr:col>
      <xdr:colOff>44450</xdr:colOff>
      <xdr:row>61</xdr:row>
      <xdr:rowOff>114796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99573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5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3314</xdr:rowOff>
    </xdr:from>
    <xdr:to>
      <xdr:col>68</xdr:col>
      <xdr:colOff>203200</xdr:colOff>
      <xdr:row>61</xdr:row>
      <xdr:rowOff>104914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89691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54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下回っているが、今後は</a:t>
          </a:r>
          <a:r>
            <a:rPr kumimoji="1" lang="ja-JP" altLang="en-US" sz="1100">
              <a:solidFill>
                <a:schemeClr val="dk1"/>
              </a:solidFill>
              <a:effectLst/>
              <a:latin typeface="+mn-lt"/>
              <a:ea typeface="+mn-ea"/>
              <a:cs typeface="+mn-cs"/>
            </a:rPr>
            <a:t>簡易水道改良工事などの実施により</a:t>
          </a:r>
          <a:r>
            <a:rPr kumimoji="1" lang="ja-JP" altLang="ja-JP" sz="1100">
              <a:solidFill>
                <a:schemeClr val="dk1"/>
              </a:solidFill>
              <a:effectLst/>
              <a:latin typeface="+mn-lt"/>
              <a:ea typeface="+mn-ea"/>
              <a:cs typeface="+mn-cs"/>
            </a:rPr>
            <a:t>地方債残高が増えていくことや基準財政規模が縮小していくことから、令和１０年ごろには１０％近くまで上昇する見込みをたてている。</a:t>
          </a:r>
          <a:endParaRPr lang="ja-JP" altLang="ja-JP" sz="1400">
            <a:effectLst/>
          </a:endParaRPr>
        </a:p>
        <a:p>
          <a:r>
            <a:rPr kumimoji="1" lang="ja-JP" altLang="ja-JP" sz="1100">
              <a:solidFill>
                <a:schemeClr val="dk1"/>
              </a:solidFill>
              <a:effectLst/>
              <a:latin typeface="+mn-lt"/>
              <a:ea typeface="+mn-ea"/>
              <a:cs typeface="+mn-cs"/>
            </a:rPr>
            <a:t>　財政状況を考慮しながら利率の高い地方債については繰上償還の検討や、地方債の対象となる事業については必要性を慎重に検討し、地方債発行の抑制に努めたい。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27940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493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27940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135044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110913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全国平均を大きく下回っている。</a:t>
          </a:r>
          <a:endParaRPr lang="ja-JP" altLang="ja-JP" sz="1400">
            <a:effectLst/>
          </a:endParaRPr>
        </a:p>
        <a:p>
          <a:r>
            <a:rPr kumimoji="1" lang="ja-JP" altLang="ja-JP" sz="1100">
              <a:solidFill>
                <a:schemeClr val="dk1"/>
              </a:solidFill>
              <a:effectLst/>
              <a:latin typeface="+mn-lt"/>
              <a:ea typeface="+mn-ea"/>
              <a:cs typeface="+mn-cs"/>
            </a:rPr>
            <a:t>　今後はさくら広域環境衛生組合が行うごみ処理施設整備事業や、令和２年から令和１０年にかけて行う簡易水道改良事業などで、地方債残高が増えることから、基金残高を増やすこと</a:t>
          </a:r>
          <a:r>
            <a:rPr kumimoji="1" lang="ja-JP" altLang="en-US" sz="1100">
              <a:solidFill>
                <a:schemeClr val="dk1"/>
              </a:solidFill>
              <a:effectLst/>
              <a:latin typeface="+mn-lt"/>
              <a:ea typeface="+mn-ea"/>
              <a:cs typeface="+mn-cs"/>
            </a:rPr>
            <a:t>基金の余裕をみながら地方債の繰上償還を実施することで</a:t>
          </a:r>
          <a:r>
            <a:rPr kumimoji="1" lang="ja-JP" altLang="ja-JP" sz="1100">
              <a:solidFill>
                <a:schemeClr val="dk1"/>
              </a:solidFill>
              <a:effectLst/>
              <a:latin typeface="+mn-lt"/>
              <a:ea typeface="+mn-ea"/>
              <a:cs typeface="+mn-cs"/>
            </a:rPr>
            <a:t>０％を上回らないよう務める。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650
47.70
1,542,530
1,448,361
89,858
889,720
1,412,737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人件費総額は、</a:t>
          </a:r>
          <a:r>
            <a:rPr kumimoji="1" lang="ja-JP" altLang="ja-JP" sz="1100">
              <a:solidFill>
                <a:schemeClr val="dk1"/>
              </a:solidFill>
              <a:effectLst/>
              <a:latin typeface="+mn-lt"/>
              <a:ea typeface="+mn-ea"/>
              <a:cs typeface="+mn-cs"/>
            </a:rPr>
            <a:t>勤続年数の長い職員の割合が年々増加しているため、職員一人あたりの人件費が増加傾向にある。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普通交付税が大幅に増額したことで、経常収支比率は下がった。</a:t>
          </a:r>
          <a:endParaRPr lang="ja-JP" altLang="ja-JP" sz="1400">
            <a:effectLst/>
          </a:endParaRPr>
        </a:p>
        <a:p>
          <a:r>
            <a:rPr kumimoji="1" lang="ja-JP" altLang="en-US" sz="1100">
              <a:solidFill>
                <a:schemeClr val="dk1"/>
              </a:solidFill>
              <a:effectLst/>
              <a:latin typeface="+mn-lt"/>
              <a:ea typeface="+mn-ea"/>
              <a:cs typeface="+mn-cs"/>
            </a:rPr>
            <a:t>　人件費抑制への取り組みとして、令和４年度から管理職手当を定率制から定額制へと変更する。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今後は、時間外勤務手当の抑制、退職者に対する職員非補充などで人件費の削減に務める。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92710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78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24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40</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40</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09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41910</xdr:rowOff>
    </xdr:from>
    <xdr:to>
      <xdr:col>24</xdr:col>
      <xdr:colOff>76200</xdr:colOff>
      <xdr:row>38</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xdr:rowOff>
    </xdr:from>
    <xdr:to>
      <xdr:col>15</xdr:col>
      <xdr:colOff>149225</xdr:colOff>
      <xdr:row>40</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経費の削減に務めているが、様々な業務での電算化が進み、システムリース料などの運営経費が年々増加している。</a:t>
          </a:r>
          <a:endParaRPr lang="ja-JP" altLang="ja-JP" sz="1400">
            <a:effectLst/>
          </a:endParaRPr>
        </a:p>
        <a:p>
          <a:r>
            <a:rPr kumimoji="1" lang="ja-JP" altLang="ja-JP" sz="1100">
              <a:solidFill>
                <a:schemeClr val="dk1"/>
              </a:solidFill>
              <a:effectLst/>
              <a:latin typeface="+mn-lt"/>
              <a:ea typeface="+mn-ea"/>
              <a:cs typeface="+mn-cs"/>
            </a:rPr>
            <a:t>　今後は、各種委託業務等の契約見直しや、他市町村との共同調達などにより経費の削減に務める。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16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18</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165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113284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765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18</xdr:row>
      <xdr:rowOff>113284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490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62484</xdr:rowOff>
    </xdr:from>
    <xdr:to>
      <xdr:col>69</xdr:col>
      <xdr:colOff>142875</xdr:colOff>
      <xdr:row>18</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148861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ここ数年はほぼ横ばいで推移している。</a:t>
          </a:r>
          <a:endParaRPr lang="ja-JP" altLang="ja-JP" sz="1400">
            <a:effectLst/>
          </a:endParaRPr>
        </a:p>
        <a:p>
          <a:r>
            <a:rPr kumimoji="1" lang="ja-JP" altLang="ja-JP" sz="1100">
              <a:solidFill>
                <a:schemeClr val="dk1"/>
              </a:solidFill>
              <a:effectLst/>
              <a:latin typeface="+mn-lt"/>
              <a:ea typeface="+mn-ea"/>
              <a:cs typeface="+mn-cs"/>
            </a:rPr>
            <a:t>　今後、少子高齢化施策、障害者福祉施策の充実や利用者（対象者）の増加に伴う増額も見込まれる。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維持補修費は約</a:t>
          </a:r>
          <a:r>
            <a:rPr kumimoji="1" lang="en-US" altLang="ja-JP" sz="1100">
              <a:latin typeface="游ゴシック" panose="020B0400000000000000" pitchFamily="50" charset="-128"/>
              <a:ea typeface="游ゴシック" panose="020B0400000000000000" pitchFamily="50" charset="-128"/>
            </a:rPr>
            <a:t>9.9</a:t>
          </a:r>
          <a:r>
            <a:rPr kumimoji="1" lang="ja-JP" altLang="en-US" sz="1100">
              <a:latin typeface="游ゴシック" panose="020B0400000000000000" pitchFamily="50" charset="-128"/>
              <a:ea typeface="游ゴシック" panose="020B0400000000000000" pitchFamily="50" charset="-128"/>
            </a:rPr>
            <a:t>百万円増加した。</a:t>
          </a:r>
        </a:p>
        <a:p>
          <a:r>
            <a:rPr kumimoji="1" lang="ja-JP" altLang="en-US" sz="1100">
              <a:latin typeface="游ゴシック" panose="020B0400000000000000" pitchFamily="50" charset="-128"/>
              <a:ea typeface="游ゴシック" panose="020B0400000000000000" pitchFamily="50" charset="-128"/>
            </a:rPr>
            <a:t>　公共施設の老朽化が著しく、維持補修に要する経費がかさんだ。令和</a:t>
          </a:r>
          <a:r>
            <a:rPr kumimoji="1" lang="en-US" altLang="ja-JP" sz="1100">
              <a:latin typeface="游ゴシック" panose="020B0400000000000000" pitchFamily="50" charset="-128"/>
              <a:ea typeface="游ゴシック" panose="020B0400000000000000" pitchFamily="50" charset="-128"/>
            </a:rPr>
            <a:t>3</a:t>
          </a:r>
          <a:r>
            <a:rPr kumimoji="1" lang="ja-JP" altLang="en-US" sz="1100">
              <a:latin typeface="游ゴシック" panose="020B0400000000000000" pitchFamily="50" charset="-128"/>
              <a:ea typeface="游ゴシック" panose="020B0400000000000000" pitchFamily="50" charset="-128"/>
            </a:rPr>
            <a:t>年度に公共施設総合管理計画の見直しを実施し、公共施設の長期的な修繕計画を立てることで、維持補修費の削減を図る。</a:t>
          </a:r>
        </a:p>
        <a:p>
          <a:r>
            <a:rPr kumimoji="1" lang="ja-JP" altLang="en-US" sz="1100">
              <a:latin typeface="游ゴシック" panose="020B0400000000000000" pitchFamily="50" charset="-128"/>
              <a:ea typeface="游ゴシック" panose="020B0400000000000000" pitchFamily="50" charset="-128"/>
            </a:rPr>
            <a:t>　繰出金は約</a:t>
          </a:r>
          <a:r>
            <a:rPr kumimoji="1" lang="en-US" altLang="ja-JP" sz="1100">
              <a:latin typeface="游ゴシック" panose="020B0400000000000000" pitchFamily="50" charset="-128"/>
              <a:ea typeface="游ゴシック" panose="020B0400000000000000" pitchFamily="50" charset="-128"/>
            </a:rPr>
            <a:t>4.6</a:t>
          </a:r>
          <a:r>
            <a:rPr kumimoji="1" lang="ja-JP" altLang="en-US" sz="1100">
              <a:latin typeface="游ゴシック" panose="020B0400000000000000" pitchFamily="50" charset="-128"/>
              <a:ea typeface="游ゴシック" panose="020B0400000000000000" pitchFamily="50" charset="-128"/>
            </a:rPr>
            <a:t>百万円増加した。</a:t>
          </a:r>
        </a:p>
        <a:p>
          <a:r>
            <a:rPr kumimoji="1" lang="ja-JP" altLang="en-US" sz="1100">
              <a:latin typeface="游ゴシック" panose="020B0400000000000000" pitchFamily="50" charset="-128"/>
              <a:ea typeface="游ゴシック" panose="020B0400000000000000" pitchFamily="50" charset="-128"/>
            </a:rPr>
            <a:t>　今後も簡易水道改良事業に伴う償還金に対する繰出金の増加が見込まれる。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86995</xdr:rowOff>
    </xdr:from>
    <xdr:to>
      <xdr:col>82</xdr:col>
      <xdr:colOff>107950</xdr:colOff>
      <xdr:row>57</xdr:row>
      <xdr:rowOff>132715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596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57</xdr:row>
      <xdr:rowOff>132715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71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710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81915</xdr:rowOff>
    </xdr:from>
    <xdr:to>
      <xdr:col>78</xdr:col>
      <xdr:colOff>120650</xdr:colOff>
      <xdr:row>58</xdr:row>
      <xdr:rowOff>12065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168292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4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47625</xdr:rowOff>
    </xdr:from>
    <xdr:to>
      <xdr:col>74</xdr:col>
      <xdr:colOff>31750</xdr:colOff>
      <xdr:row>57</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134002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決算額では約</a:t>
          </a:r>
          <a:r>
            <a:rPr kumimoji="1" lang="en-US" altLang="ja-JP" sz="1100">
              <a:solidFill>
                <a:schemeClr val="dk1"/>
              </a:solidFill>
              <a:effectLst/>
              <a:latin typeface="+mn-lt"/>
              <a:ea typeface="+mn-ea"/>
              <a:cs typeface="+mn-cs"/>
            </a:rPr>
            <a:t>34.0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した。主な要因は一部事務組合に対する負担金である。</a:t>
          </a:r>
          <a:r>
            <a:rPr kumimoji="1" lang="ja-JP" altLang="en-US" sz="1100">
              <a:solidFill>
                <a:schemeClr val="dk1"/>
              </a:solidFill>
              <a:effectLst/>
              <a:latin typeface="+mn-lt"/>
              <a:ea typeface="+mn-ea"/>
              <a:cs typeface="+mn-cs"/>
            </a:rPr>
            <a:t>令和３年度より、奈良県広域消防組合への負担方式が変わり、令和２年度対比で</a:t>
          </a:r>
          <a:r>
            <a:rPr kumimoji="1" lang="en-US" altLang="ja-JP" sz="1100">
              <a:solidFill>
                <a:schemeClr val="dk1"/>
              </a:solidFill>
              <a:effectLst/>
              <a:latin typeface="+mn-lt"/>
              <a:ea typeface="+mn-ea"/>
              <a:cs typeface="+mn-cs"/>
            </a:rPr>
            <a:t>35.6</a:t>
          </a:r>
          <a:r>
            <a:rPr kumimoji="1" lang="ja-JP" altLang="en-US" sz="1100">
              <a:solidFill>
                <a:schemeClr val="dk1"/>
              </a:solidFill>
              <a:effectLst/>
              <a:latin typeface="+mn-lt"/>
              <a:ea typeface="+mn-ea"/>
              <a:cs typeface="+mn-cs"/>
            </a:rPr>
            <a:t>百万円減額した。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行財政改革において、各種団体への補助金</a:t>
          </a:r>
          <a:r>
            <a:rPr kumimoji="1" lang="ja-JP" altLang="en-US" sz="1100">
              <a:solidFill>
                <a:schemeClr val="dk1"/>
              </a:solidFill>
              <a:effectLst/>
              <a:latin typeface="+mn-lt"/>
              <a:ea typeface="+mn-ea"/>
              <a:cs typeface="+mn-cs"/>
            </a:rPr>
            <a:t>、観光施設の指定管理料</a:t>
          </a:r>
          <a:r>
            <a:rPr kumimoji="1" lang="ja-JP" altLang="ja-JP" sz="1100">
              <a:solidFill>
                <a:schemeClr val="dk1"/>
              </a:solidFill>
              <a:effectLst/>
              <a:latin typeface="+mn-lt"/>
              <a:ea typeface="+mn-ea"/>
              <a:cs typeface="+mn-cs"/>
            </a:rPr>
            <a:t>の在り方を見直し、</a:t>
          </a:r>
          <a:r>
            <a:rPr kumimoji="1" lang="ja-JP" altLang="en-US" sz="1100">
              <a:solidFill>
                <a:schemeClr val="dk1"/>
              </a:solidFill>
              <a:effectLst/>
              <a:latin typeface="+mn-lt"/>
              <a:ea typeface="+mn-ea"/>
              <a:cs typeface="+mn-cs"/>
            </a:rPr>
            <a:t>令和２年度対比で</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百万円を減額した。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38</xdr:row>
      <xdr:rowOff>62992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67196"/>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38</xdr:row>
      <xdr:rowOff>62992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180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年度は昨年度に比べて決算額で、約</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主な増加の要因としては、平成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地域防災拠点施設整備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辺地対策債</a:t>
          </a:r>
          <a:r>
            <a:rPr kumimoji="1" lang="ja-JP" altLang="ja-JP" sz="1100">
              <a:solidFill>
                <a:schemeClr val="dk1"/>
              </a:solidFill>
              <a:effectLst/>
              <a:latin typeface="+mn-lt"/>
              <a:ea typeface="+mn-ea"/>
              <a:cs typeface="+mn-cs"/>
            </a:rPr>
            <a:t>）などが挙げられる。</a:t>
          </a:r>
          <a:endParaRPr lang="ja-JP" altLang="ja-JP" sz="1400">
            <a:effectLst/>
          </a:endParaRPr>
        </a:p>
        <a:p>
          <a:r>
            <a:rPr kumimoji="1" lang="ja-JP" altLang="ja-JP" sz="1100">
              <a:solidFill>
                <a:schemeClr val="dk1"/>
              </a:solidFill>
              <a:effectLst/>
              <a:latin typeface="+mn-lt"/>
              <a:ea typeface="+mn-ea"/>
              <a:cs typeface="+mn-cs"/>
            </a:rPr>
            <a:t>　今後も、大規模事業である、わかすぎふれあいセンター改修事業（過疎対策債）やさくら広域環境衛生組合が行うごみ処理施設整備事業（過疎対策債）の償還も控えており、</a:t>
          </a:r>
          <a:r>
            <a:rPr kumimoji="1" lang="ja-JP" altLang="en-US" sz="1100">
              <a:solidFill>
                <a:schemeClr val="dk1"/>
              </a:solidFill>
              <a:effectLst/>
              <a:latin typeface="+mn-lt"/>
              <a:ea typeface="+mn-ea"/>
              <a:cs typeface="+mn-cs"/>
            </a:rPr>
            <a:t>令和６年度より</a:t>
          </a:r>
          <a:r>
            <a:rPr kumimoji="1" lang="ja-JP" altLang="ja-JP" sz="1100">
              <a:solidFill>
                <a:schemeClr val="dk1"/>
              </a:solidFill>
              <a:effectLst/>
              <a:latin typeface="+mn-lt"/>
              <a:ea typeface="+mn-ea"/>
              <a:cs typeface="+mn-cs"/>
            </a:rPr>
            <a:t>増加する見込みである。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390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00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76</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16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歳出では補助費等が</a:t>
          </a:r>
          <a:r>
            <a:rPr kumimoji="1" lang="en-US" altLang="ja-JP" sz="1100">
              <a:latin typeface="游ゴシック" panose="020B0400000000000000" pitchFamily="50" charset="-128"/>
              <a:ea typeface="游ゴシック" panose="020B0400000000000000" pitchFamily="50" charset="-128"/>
            </a:rPr>
            <a:t>34.0</a:t>
          </a:r>
          <a:r>
            <a:rPr kumimoji="1" lang="ja-JP" altLang="en-US" sz="1100">
              <a:latin typeface="游ゴシック" panose="020B0400000000000000" pitchFamily="50" charset="-128"/>
              <a:ea typeface="游ゴシック" panose="020B0400000000000000" pitchFamily="50" charset="-128"/>
            </a:rPr>
            <a:t>百万円減少、歳入では普通交付税が</a:t>
          </a:r>
          <a:r>
            <a:rPr kumimoji="1" lang="en-US" altLang="ja-JP" sz="1100">
              <a:latin typeface="游ゴシック" panose="020B0400000000000000" pitchFamily="50" charset="-128"/>
              <a:ea typeface="游ゴシック" panose="020B0400000000000000" pitchFamily="50" charset="-128"/>
            </a:rPr>
            <a:t>142</a:t>
          </a:r>
          <a:r>
            <a:rPr kumimoji="1" lang="ja-JP" altLang="en-US" sz="1100">
              <a:latin typeface="游ゴシック" panose="020B0400000000000000" pitchFamily="50" charset="-128"/>
              <a:ea typeface="游ゴシック" panose="020B0400000000000000" pitchFamily="50" charset="-128"/>
            </a:rPr>
            <a:t>百万円増加したことは、経常収支比率が下がった大きな要因である。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本村は自主財源が少なく、令和</a:t>
          </a:r>
          <a:r>
            <a:rPr kumimoji="1" lang="en-US" altLang="ja-JP" sz="1100">
              <a:latin typeface="游ゴシック" panose="020B0400000000000000" pitchFamily="50" charset="-128"/>
              <a:ea typeface="游ゴシック" panose="020B0400000000000000" pitchFamily="50" charset="-128"/>
            </a:rPr>
            <a:t>3</a:t>
          </a:r>
          <a:r>
            <a:rPr kumimoji="1" lang="ja-JP" altLang="en-US" sz="1100">
              <a:latin typeface="游ゴシック" panose="020B0400000000000000" pitchFamily="50" charset="-128"/>
              <a:ea typeface="游ゴシック" panose="020B0400000000000000" pitchFamily="50" charset="-128"/>
            </a:rPr>
            <a:t>年度の経常一般財源においては普通交付税の構成比は</a:t>
          </a:r>
          <a:r>
            <a:rPr kumimoji="1" lang="en-US" altLang="ja-JP" sz="1100">
              <a:latin typeface="游ゴシック" panose="020B0400000000000000" pitchFamily="50" charset="-128"/>
              <a:ea typeface="游ゴシック" panose="020B0400000000000000" pitchFamily="50" charset="-128"/>
            </a:rPr>
            <a:t>79.5%</a:t>
          </a:r>
          <a:r>
            <a:rPr kumimoji="1" lang="ja-JP" altLang="en-US" sz="1100">
              <a:latin typeface="游ゴシック" panose="020B0400000000000000" pitchFamily="50" charset="-128"/>
              <a:ea typeface="游ゴシック" panose="020B0400000000000000" pitchFamily="50" charset="-128"/>
            </a:rPr>
            <a:t>であり、普通交付税額の増減が経常収支比率に大きく影響を与える。</a:t>
          </a:r>
        </a:p>
        <a:p>
          <a:r>
            <a:rPr kumimoji="1" lang="ja-JP" altLang="en-US" sz="1100">
              <a:latin typeface="游ゴシック" panose="020B0400000000000000" pitchFamily="50" charset="-128"/>
              <a:ea typeface="游ゴシック" panose="020B0400000000000000" pitchFamily="50" charset="-128"/>
            </a:rPr>
            <a:t>　高齢化による医療費負担、電算化経費など、様々な増加要因が存在しているため、その抑制に向けて今後も引き続き経費の削減に務める。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56787</xdr:rowOff>
    </xdr:from>
    <xdr:to>
      <xdr:col>82</xdr:col>
      <xdr:colOff>107950</xdr:colOff>
      <xdr:row>81</xdr:row>
      <xdr:rowOff>151493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601337"/>
          <a:ext cx="8382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151493</xdr:rowOff>
    </xdr:from>
    <xdr:to>
      <xdr:col>78</xdr:col>
      <xdr:colOff>69850</xdr:colOff>
      <xdr:row>82</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40389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82</xdr:row>
      <xdr:rowOff>35561</xdr:rowOff>
    </xdr:from>
    <xdr:to>
      <xdr:col>73</xdr:col>
      <xdr:colOff>180975</xdr:colOff>
      <xdr:row>82</xdr:row>
      <xdr:rowOff>71482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4094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115570</xdr:rowOff>
    </xdr:from>
    <xdr:to>
      <xdr:col>69</xdr:col>
      <xdr:colOff>92075</xdr:colOff>
      <xdr:row>82</xdr:row>
      <xdr:rowOff>71482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4003020"/>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5987</xdr:rowOff>
    </xdr:from>
    <xdr:to>
      <xdr:col>82</xdr:col>
      <xdr:colOff>158750</xdr:colOff>
      <xdr:row>79</xdr:row>
      <xdr:rowOff>107587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149514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100693</xdr:rowOff>
    </xdr:from>
    <xdr:to>
      <xdr:col>78</xdr:col>
      <xdr:colOff>120650</xdr:colOff>
      <xdr:row>82</xdr:row>
      <xdr:rowOff>30843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9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15620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407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156211</xdr:rowOff>
    </xdr:from>
    <xdr:to>
      <xdr:col>74</xdr:col>
      <xdr:colOff>31750</xdr:colOff>
      <xdr:row>82</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82</xdr:row>
      <xdr:rowOff>20682</xdr:rowOff>
    </xdr:from>
    <xdr:to>
      <xdr:col>69</xdr:col>
      <xdr:colOff>142875</xdr:colOff>
      <xdr:row>82</xdr:row>
      <xdr:rowOff>122282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40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107059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16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64770</xdr:rowOff>
    </xdr:from>
    <xdr:to>
      <xdr:col>65</xdr:col>
      <xdr:colOff>53975</xdr:colOff>
      <xdr:row>81</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90170</xdr:rowOff>
    </xdr:from>
    <xdr:to>
      <xdr:col>29</xdr:col>
      <xdr:colOff>127000</xdr:colOff>
      <xdr:row>14</xdr:row>
      <xdr:rowOff>153507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538095"/>
          <a:ext cx="647700" cy="6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90170</xdr:rowOff>
    </xdr:from>
    <xdr:to>
      <xdr:col>26</xdr:col>
      <xdr:colOff>50800</xdr:colOff>
      <xdr:row>15</xdr:row>
      <xdr:rowOff>34787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538095"/>
          <a:ext cx="698500" cy="1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34787</xdr:rowOff>
    </xdr:from>
    <xdr:to>
      <xdr:col>22</xdr:col>
      <xdr:colOff>114300</xdr:colOff>
      <xdr:row>15</xdr:row>
      <xdr:rowOff>78830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654162"/>
          <a:ext cx="698500" cy="44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78830</xdr:rowOff>
    </xdr:from>
    <xdr:to>
      <xdr:col>18</xdr:col>
      <xdr:colOff>177800</xdr:colOff>
      <xdr:row>15</xdr:row>
      <xdr:rowOff>116432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698205"/>
          <a:ext cx="698500" cy="3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102707</xdr:rowOff>
    </xdr:from>
    <xdr:to>
      <xdr:col>29</xdr:col>
      <xdr:colOff>177800</xdr:colOff>
      <xdr:row>15</xdr:row>
      <xdr:rowOff>32857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55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119234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3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39370</xdr:rowOff>
    </xdr:from>
    <xdr:to>
      <xdr:col>26</xdr:col>
      <xdr:colOff>101600</xdr:colOff>
      <xdr:row>14</xdr:row>
      <xdr:rowOff>140970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48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151147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256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155437</xdr:rowOff>
    </xdr:from>
    <xdr:to>
      <xdr:col>22</xdr:col>
      <xdr:colOff>165100</xdr:colOff>
      <xdr:row>15</xdr:row>
      <xdr:rowOff>85587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0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95764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3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28030</xdr:rowOff>
    </xdr:from>
    <xdr:to>
      <xdr:col>19</xdr:col>
      <xdr:colOff>38100</xdr:colOff>
      <xdr:row>15</xdr:row>
      <xdr:rowOff>129630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4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139807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1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65632</xdr:rowOff>
    </xdr:from>
    <xdr:to>
      <xdr:col>15</xdr:col>
      <xdr:colOff>101600</xdr:colOff>
      <xdr:row>15</xdr:row>
      <xdr:rowOff>167232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68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5959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5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28851</xdr:rowOff>
    </xdr:from>
    <xdr:to>
      <xdr:col>29</xdr:col>
      <xdr:colOff>127000</xdr:colOff>
      <xdr:row>36</xdr:row>
      <xdr:rowOff>68421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82101"/>
          <a:ext cx="647700" cy="39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28851</xdr:rowOff>
    </xdr:from>
    <xdr:to>
      <xdr:col>26</xdr:col>
      <xdr:colOff>50800</xdr:colOff>
      <xdr:row>36</xdr:row>
      <xdr:rowOff>142470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82101"/>
          <a:ext cx="698500" cy="1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142470</xdr:rowOff>
    </xdr:from>
    <xdr:to>
      <xdr:col>22</xdr:col>
      <xdr:colOff>114300</xdr:colOff>
      <xdr:row>36</xdr:row>
      <xdr:rowOff>146728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95720"/>
          <a:ext cx="698500" cy="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146728</xdr:rowOff>
    </xdr:from>
    <xdr:to>
      <xdr:col>18</xdr:col>
      <xdr:colOff>177800</xdr:colOff>
      <xdr:row>37</xdr:row>
      <xdr:rowOff>25696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99978"/>
          <a:ext cx="698500" cy="5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17621</xdr:rowOff>
    </xdr:from>
    <xdr:to>
      <xdr:col>29</xdr:col>
      <xdr:colOff>177800</xdr:colOff>
      <xdr:row>36</xdr:row>
      <xdr:rowOff>119221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7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205598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1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320951</xdr:rowOff>
    </xdr:from>
    <xdr:to>
      <xdr:col>26</xdr:col>
      <xdr:colOff>101600</xdr:colOff>
      <xdr:row>36</xdr:row>
      <xdr:rowOff>79651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3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89828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00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91670</xdr:rowOff>
    </xdr:from>
    <xdr:to>
      <xdr:col>22</xdr:col>
      <xdr:colOff>165100</xdr:colOff>
      <xdr:row>37</xdr:row>
      <xdr:rowOff>21820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203447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95928</xdr:rowOff>
    </xdr:from>
    <xdr:to>
      <xdr:col>19</xdr:col>
      <xdr:colOff>38100</xdr:colOff>
      <xdr:row>37</xdr:row>
      <xdr:rowOff>26078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207705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1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146346</xdr:rowOff>
    </xdr:from>
    <xdr:to>
      <xdr:col>15</xdr:col>
      <xdr:colOff>101600</xdr:colOff>
      <xdr:row>37</xdr:row>
      <xdr:rowOff>76496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9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61273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650
47.70
1,542,530
1,448,361
89,858
889,720
1,412,737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160236</xdr:rowOff>
    </xdr:from>
    <xdr:to>
      <xdr:col>24</xdr:col>
      <xdr:colOff>63500</xdr:colOff>
      <xdr:row>34</xdr:row>
      <xdr:rowOff>18041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18086"/>
          <a:ext cx="838200"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18041</xdr:rowOff>
    </xdr:from>
    <xdr:to>
      <xdr:col>19</xdr:col>
      <xdr:colOff>177800</xdr:colOff>
      <xdr:row>35</xdr:row>
      <xdr:rowOff>21195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47341"/>
          <a:ext cx="889000" cy="17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21195</xdr:rowOff>
    </xdr:from>
    <xdr:to>
      <xdr:col>15</xdr:col>
      <xdr:colOff>50800</xdr:colOff>
      <xdr:row>35</xdr:row>
      <xdr:rowOff>71127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21945"/>
          <a:ext cx="8890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71127</xdr:rowOff>
    </xdr:from>
    <xdr:to>
      <xdr:col>10</xdr:col>
      <xdr:colOff>114300</xdr:colOff>
      <xdr:row>35</xdr:row>
      <xdr:rowOff>96477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071877"/>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109436</xdr:rowOff>
    </xdr:from>
    <xdr:to>
      <xdr:col>24</xdr:col>
      <xdr:colOff>114300</xdr:colOff>
      <xdr:row>34</xdr:row>
      <xdr:rowOff>39586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132313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138691</xdr:rowOff>
    </xdr:from>
    <xdr:to>
      <xdr:col>20</xdr:col>
      <xdr:colOff>38100</xdr:colOff>
      <xdr:row>34</xdr:row>
      <xdr:rowOff>68841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9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85368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141845</xdr:rowOff>
    </xdr:from>
    <xdr:to>
      <xdr:col>15</xdr:col>
      <xdr:colOff>101600</xdr:colOff>
      <xdr:row>35</xdr:row>
      <xdr:rowOff>71995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88522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4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20327</xdr:rowOff>
    </xdr:from>
    <xdr:to>
      <xdr:col>10</xdr:col>
      <xdr:colOff>165100</xdr:colOff>
      <xdr:row>35</xdr:row>
      <xdr:rowOff>121927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138454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9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45677</xdr:rowOff>
    </xdr:from>
    <xdr:to>
      <xdr:col>6</xdr:col>
      <xdr:colOff>38100</xdr:colOff>
      <xdr:row>35</xdr:row>
      <xdr:rowOff>147277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0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163804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82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11416</xdr:rowOff>
    </xdr:from>
    <xdr:to>
      <xdr:col>24</xdr:col>
      <xdr:colOff>63500</xdr:colOff>
      <xdr:row>57</xdr:row>
      <xdr:rowOff>40391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4066"/>
          <a:ext cx="8382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119301</xdr:rowOff>
    </xdr:from>
    <xdr:to>
      <xdr:col>19</xdr:col>
      <xdr:colOff>177800</xdr:colOff>
      <xdr:row>57</xdr:row>
      <xdr:rowOff>40391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20501"/>
          <a:ext cx="889000" cy="9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108505</xdr:rowOff>
    </xdr:from>
    <xdr:to>
      <xdr:col>15</xdr:col>
      <xdr:colOff>50800</xdr:colOff>
      <xdr:row>56</xdr:row>
      <xdr:rowOff>119301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09705"/>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108505</xdr:rowOff>
    </xdr:from>
    <xdr:to>
      <xdr:col>10</xdr:col>
      <xdr:colOff>114300</xdr:colOff>
      <xdr:row>56</xdr:row>
      <xdr:rowOff>122235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9705"/>
          <a:ext cx="8890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132066</xdr:rowOff>
    </xdr:from>
    <xdr:to>
      <xdr:col>24</xdr:col>
      <xdr:colOff>114300</xdr:colOff>
      <xdr:row>57</xdr:row>
      <xdr:rowOff>62216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154943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8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161041</xdr:rowOff>
    </xdr:from>
    <xdr:to>
      <xdr:col>20</xdr:col>
      <xdr:colOff>38100</xdr:colOff>
      <xdr:row>57</xdr:row>
      <xdr:rowOff>91191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107718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3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68501</xdr:rowOff>
    </xdr:from>
    <xdr:to>
      <xdr:col>15</xdr:col>
      <xdr:colOff>101600</xdr:colOff>
      <xdr:row>56</xdr:row>
      <xdr:rowOff>170101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4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57705</xdr:rowOff>
    </xdr:from>
    <xdr:to>
      <xdr:col>10</xdr:col>
      <xdr:colOff>165100</xdr:colOff>
      <xdr:row>56</xdr:row>
      <xdr:rowOff>159305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3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71435</xdr:rowOff>
    </xdr:from>
    <xdr:to>
      <xdr:col>6</xdr:col>
      <xdr:colOff>38100</xdr:colOff>
      <xdr:row>57</xdr:row>
      <xdr:rowOff>1585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18112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4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15534</xdr:rowOff>
    </xdr:from>
    <xdr:to>
      <xdr:col>24</xdr:col>
      <xdr:colOff>63500</xdr:colOff>
      <xdr:row>78</xdr:row>
      <xdr:rowOff>57623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88634"/>
          <a:ext cx="838200" cy="4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57623</xdr:rowOff>
    </xdr:from>
    <xdr:to>
      <xdr:col>19</xdr:col>
      <xdr:colOff>177800</xdr:colOff>
      <xdr:row>78</xdr:row>
      <xdr:rowOff>65715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072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60261</xdr:rowOff>
    </xdr:from>
    <xdr:to>
      <xdr:col>15</xdr:col>
      <xdr:colOff>50800</xdr:colOff>
      <xdr:row>78</xdr:row>
      <xdr:rowOff>65715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3361"/>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60261</xdr:rowOff>
    </xdr:from>
    <xdr:to>
      <xdr:col>10</xdr:col>
      <xdr:colOff>114300</xdr:colOff>
      <xdr:row>78</xdr:row>
      <xdr:rowOff>62877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3361"/>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136184</xdr:rowOff>
    </xdr:from>
    <xdr:to>
      <xdr:col>24</xdr:col>
      <xdr:colOff>114300</xdr:colOff>
      <xdr:row>78</xdr:row>
      <xdr:rowOff>66334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95561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6823</xdr:rowOff>
    </xdr:from>
    <xdr:to>
      <xdr:col>20</xdr:col>
      <xdr:colOff>38100</xdr:colOff>
      <xdr:row>78</xdr:row>
      <xdr:rowOff>108423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99550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14915</xdr:rowOff>
    </xdr:from>
    <xdr:to>
      <xdr:col>15</xdr:col>
      <xdr:colOff>101600</xdr:colOff>
      <xdr:row>78</xdr:row>
      <xdr:rowOff>116515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107642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8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9461</xdr:rowOff>
    </xdr:from>
    <xdr:to>
      <xdr:col>10</xdr:col>
      <xdr:colOff>165100</xdr:colOff>
      <xdr:row>78</xdr:row>
      <xdr:rowOff>111061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102188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12077</xdr:rowOff>
    </xdr:from>
    <xdr:to>
      <xdr:col>6</xdr:col>
      <xdr:colOff>38100</xdr:colOff>
      <xdr:row>78</xdr:row>
      <xdr:rowOff>113677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104804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46202</xdr:rowOff>
    </xdr:from>
    <xdr:to>
      <xdr:col>24</xdr:col>
      <xdr:colOff>63500</xdr:colOff>
      <xdr:row>96</xdr:row>
      <xdr:rowOff>102491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33952"/>
          <a:ext cx="838200" cy="2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102491</xdr:rowOff>
    </xdr:from>
    <xdr:to>
      <xdr:col>19</xdr:col>
      <xdr:colOff>177800</xdr:colOff>
      <xdr:row>96</xdr:row>
      <xdr:rowOff>152639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61691"/>
          <a:ext cx="889000" cy="5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152639</xdr:rowOff>
    </xdr:from>
    <xdr:to>
      <xdr:col>15</xdr:col>
      <xdr:colOff>50800</xdr:colOff>
      <xdr:row>97</xdr:row>
      <xdr:rowOff>16202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1839"/>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155284</xdr:rowOff>
    </xdr:from>
    <xdr:to>
      <xdr:col>10</xdr:col>
      <xdr:colOff>114300</xdr:colOff>
      <xdr:row>97</xdr:row>
      <xdr:rowOff>16202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4484"/>
          <a:ext cx="889000" cy="3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166852</xdr:rowOff>
    </xdr:from>
    <xdr:to>
      <xdr:col>24</xdr:col>
      <xdr:colOff>114300</xdr:colOff>
      <xdr:row>95</xdr:row>
      <xdr:rowOff>97002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145279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51691</xdr:rowOff>
    </xdr:from>
    <xdr:to>
      <xdr:col>20</xdr:col>
      <xdr:colOff>38100</xdr:colOff>
      <xdr:row>96</xdr:row>
      <xdr:rowOff>153291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1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144418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0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101839</xdr:rowOff>
    </xdr:from>
    <xdr:to>
      <xdr:col>15</xdr:col>
      <xdr:colOff>101600</xdr:colOff>
      <xdr:row>97</xdr:row>
      <xdr:rowOff>31989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23116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136852</xdr:rowOff>
    </xdr:from>
    <xdr:to>
      <xdr:col>10</xdr:col>
      <xdr:colOff>165100</xdr:colOff>
      <xdr:row>97</xdr:row>
      <xdr:rowOff>67002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58129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104484</xdr:rowOff>
    </xdr:from>
    <xdr:to>
      <xdr:col>6</xdr:col>
      <xdr:colOff>38100</xdr:colOff>
      <xdr:row>97</xdr:row>
      <xdr:rowOff>34634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25761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92970</xdr:rowOff>
    </xdr:from>
    <xdr:to>
      <xdr:col>55</xdr:col>
      <xdr:colOff>0</xdr:colOff>
      <xdr:row>36</xdr:row>
      <xdr:rowOff>93782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22270"/>
          <a:ext cx="838200" cy="3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92970</xdr:rowOff>
    </xdr:from>
    <xdr:to>
      <xdr:col>50</xdr:col>
      <xdr:colOff>114300</xdr:colOff>
      <xdr:row>36</xdr:row>
      <xdr:rowOff>75616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22270"/>
          <a:ext cx="889000" cy="3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72827</xdr:rowOff>
    </xdr:from>
    <xdr:to>
      <xdr:col>45</xdr:col>
      <xdr:colOff>177800</xdr:colOff>
      <xdr:row>36</xdr:row>
      <xdr:rowOff>75616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4502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72827</xdr:rowOff>
    </xdr:from>
    <xdr:to>
      <xdr:col>41</xdr:col>
      <xdr:colOff>50800</xdr:colOff>
      <xdr:row>36</xdr:row>
      <xdr:rowOff>148857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45027"/>
          <a:ext cx="889000" cy="7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42982</xdr:rowOff>
    </xdr:from>
    <xdr:to>
      <xdr:col>55</xdr:col>
      <xdr:colOff>50800</xdr:colOff>
      <xdr:row>36</xdr:row>
      <xdr:rowOff>144582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65859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6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42170</xdr:rowOff>
    </xdr:from>
    <xdr:to>
      <xdr:col>50</xdr:col>
      <xdr:colOff>165100</xdr:colOff>
      <xdr:row>34</xdr:row>
      <xdr:rowOff>143770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160297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4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24816</xdr:rowOff>
    </xdr:from>
    <xdr:to>
      <xdr:col>46</xdr:col>
      <xdr:colOff>38100</xdr:colOff>
      <xdr:row>36</xdr:row>
      <xdr:rowOff>126416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142943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7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22027</xdr:rowOff>
    </xdr:from>
    <xdr:to>
      <xdr:col>41</xdr:col>
      <xdr:colOff>101600</xdr:colOff>
      <xdr:row>36</xdr:row>
      <xdr:rowOff>123627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140154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6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98057</xdr:rowOff>
    </xdr:from>
    <xdr:to>
      <xdr:col>36</xdr:col>
      <xdr:colOff>165100</xdr:colOff>
      <xdr:row>37</xdr:row>
      <xdr:rowOff>28207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44734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89557</xdr:rowOff>
    </xdr:from>
    <xdr:to>
      <xdr:col>55</xdr:col>
      <xdr:colOff>0</xdr:colOff>
      <xdr:row>59</xdr:row>
      <xdr:rowOff>799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3657"/>
          <a:ext cx="838200" cy="8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89557</xdr:rowOff>
    </xdr:from>
    <xdr:to>
      <xdr:col>50</xdr:col>
      <xdr:colOff>114300</xdr:colOff>
      <xdr:row>59</xdr:row>
      <xdr:rowOff>14401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3657"/>
          <a:ext cx="889000" cy="9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119218</xdr:rowOff>
    </xdr:from>
    <xdr:to>
      <xdr:col>45</xdr:col>
      <xdr:colOff>177800</xdr:colOff>
      <xdr:row>59</xdr:row>
      <xdr:rowOff>14401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63318"/>
          <a:ext cx="889000" cy="6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119218</xdr:rowOff>
    </xdr:from>
    <xdr:to>
      <xdr:col>41</xdr:col>
      <xdr:colOff>50800</xdr:colOff>
      <xdr:row>58</xdr:row>
      <xdr:rowOff>155070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63318"/>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121449</xdr:rowOff>
    </xdr:from>
    <xdr:to>
      <xdr:col>55</xdr:col>
      <xdr:colOff>50800</xdr:colOff>
      <xdr:row>59</xdr:row>
      <xdr:rowOff>51599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38757</xdr:rowOff>
    </xdr:from>
    <xdr:to>
      <xdr:col>50</xdr:col>
      <xdr:colOff>165100</xdr:colOff>
      <xdr:row>58</xdr:row>
      <xdr:rowOff>140357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156884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135051</xdr:rowOff>
    </xdr:from>
    <xdr:to>
      <xdr:col>46</xdr:col>
      <xdr:colOff>38100</xdr:colOff>
      <xdr:row>59</xdr:row>
      <xdr:rowOff>65201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56328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7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68418</xdr:rowOff>
    </xdr:from>
    <xdr:to>
      <xdr:col>41</xdr:col>
      <xdr:colOff>101600</xdr:colOff>
      <xdr:row>58</xdr:row>
      <xdr:rowOff>170018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15095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8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104270</xdr:rowOff>
    </xdr:from>
    <xdr:to>
      <xdr:col>36</xdr:col>
      <xdr:colOff>165100</xdr:colOff>
      <xdr:row>59</xdr:row>
      <xdr:rowOff>34420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50947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2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70379</xdr:rowOff>
    </xdr:from>
    <xdr:to>
      <xdr:col>55</xdr:col>
      <xdr:colOff>0</xdr:colOff>
      <xdr:row>78</xdr:row>
      <xdr:rowOff>117987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43479"/>
          <a:ext cx="838200" cy="4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70379</xdr:rowOff>
    </xdr:from>
    <xdr:to>
      <xdr:col>50</xdr:col>
      <xdr:colOff>114300</xdr:colOff>
      <xdr:row>78</xdr:row>
      <xdr:rowOff>107153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43479"/>
          <a:ext cx="889000" cy="3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77891</xdr:rowOff>
    </xdr:from>
    <xdr:to>
      <xdr:col>45</xdr:col>
      <xdr:colOff>177800</xdr:colOff>
      <xdr:row>78</xdr:row>
      <xdr:rowOff>107153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50991"/>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61525</xdr:rowOff>
    </xdr:from>
    <xdr:to>
      <xdr:col>41</xdr:col>
      <xdr:colOff>50800</xdr:colOff>
      <xdr:row>78</xdr:row>
      <xdr:rowOff>77891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34625"/>
          <a:ext cx="889000" cy="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67187</xdr:rowOff>
    </xdr:from>
    <xdr:to>
      <xdr:col>55</xdr:col>
      <xdr:colOff>50800</xdr:colOff>
      <xdr:row>78</xdr:row>
      <xdr:rowOff>168787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19579</xdr:rowOff>
    </xdr:from>
    <xdr:to>
      <xdr:col>50</xdr:col>
      <xdr:colOff>165100</xdr:colOff>
      <xdr:row>78</xdr:row>
      <xdr:rowOff>121179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137706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56353</xdr:rowOff>
    </xdr:from>
    <xdr:to>
      <xdr:col>46</xdr:col>
      <xdr:colOff>38100</xdr:colOff>
      <xdr:row>78</xdr:row>
      <xdr:rowOff>157953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149080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2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27091</xdr:rowOff>
    </xdr:from>
    <xdr:to>
      <xdr:col>41</xdr:col>
      <xdr:colOff>101600</xdr:colOff>
      <xdr:row>78</xdr:row>
      <xdr:rowOff>128691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145218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10725</xdr:rowOff>
    </xdr:from>
    <xdr:to>
      <xdr:col>36</xdr:col>
      <xdr:colOff>165100</xdr:colOff>
      <xdr:row>78</xdr:row>
      <xdr:rowOff>112325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128852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5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160367</xdr:rowOff>
    </xdr:from>
    <xdr:to>
      <xdr:col>55</xdr:col>
      <xdr:colOff>0</xdr:colOff>
      <xdr:row>98</xdr:row>
      <xdr:rowOff>72230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91017"/>
          <a:ext cx="838200" cy="8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160367</xdr:rowOff>
    </xdr:from>
    <xdr:to>
      <xdr:col>50</xdr:col>
      <xdr:colOff>114300</xdr:colOff>
      <xdr:row>98</xdr:row>
      <xdr:rowOff>75326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91017"/>
          <a:ext cx="889000" cy="8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10925</xdr:rowOff>
    </xdr:from>
    <xdr:to>
      <xdr:col>45</xdr:col>
      <xdr:colOff>177800</xdr:colOff>
      <xdr:row>98</xdr:row>
      <xdr:rowOff>75326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13025"/>
          <a:ext cx="889000" cy="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10925</xdr:rowOff>
    </xdr:from>
    <xdr:to>
      <xdr:col>41</xdr:col>
      <xdr:colOff>50800</xdr:colOff>
      <xdr:row>98</xdr:row>
      <xdr:rowOff>104158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13025"/>
          <a:ext cx="889000" cy="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21430</xdr:rowOff>
    </xdr:from>
    <xdr:to>
      <xdr:col>55</xdr:col>
      <xdr:colOff>50800</xdr:colOff>
      <xdr:row>98</xdr:row>
      <xdr:rowOff>123030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109567</xdr:rowOff>
    </xdr:from>
    <xdr:to>
      <xdr:col>50</xdr:col>
      <xdr:colOff>165100</xdr:colOff>
      <xdr:row>98</xdr:row>
      <xdr:rowOff>39717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56244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1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24526</xdr:rowOff>
    </xdr:from>
    <xdr:to>
      <xdr:col>46</xdr:col>
      <xdr:colOff>38100</xdr:colOff>
      <xdr:row>98</xdr:row>
      <xdr:rowOff>126126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117253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1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131575</xdr:rowOff>
    </xdr:from>
    <xdr:to>
      <xdr:col>41</xdr:col>
      <xdr:colOff>101600</xdr:colOff>
      <xdr:row>98</xdr:row>
      <xdr:rowOff>61725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3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53358</xdr:rowOff>
    </xdr:from>
    <xdr:to>
      <xdr:col>36</xdr:col>
      <xdr:colOff>165100</xdr:colOff>
      <xdr:row>98</xdr:row>
      <xdr:rowOff>154958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146085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29355</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44455"/>
          <a:ext cx="8890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29355</xdr:rowOff>
    </xdr:from>
    <xdr:to>
      <xdr:col>71</xdr:col>
      <xdr:colOff>177800</xdr:colOff>
      <xdr:row>38</xdr:row>
      <xdr:rowOff>54577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44455"/>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150005</xdr:rowOff>
    </xdr:from>
    <xdr:to>
      <xdr:col>72</xdr:col>
      <xdr:colOff>38100</xdr:colOff>
      <xdr:row>38</xdr:row>
      <xdr:rowOff>80155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96682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3777</xdr:rowOff>
    </xdr:from>
    <xdr:to>
      <xdr:col>67</xdr:col>
      <xdr:colOff>101600</xdr:colOff>
      <xdr:row>38</xdr:row>
      <xdr:rowOff>105377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121903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9061</xdr:rowOff>
    </xdr:from>
    <xdr:to>
      <xdr:col>85</xdr:col>
      <xdr:colOff>127000</xdr:colOff>
      <xdr:row>77</xdr:row>
      <xdr:rowOff>36940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10711"/>
          <a:ext cx="8382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36940</xdr:rowOff>
    </xdr:from>
    <xdr:to>
      <xdr:col>81</xdr:col>
      <xdr:colOff>50800</xdr:colOff>
      <xdr:row>77</xdr:row>
      <xdr:rowOff>72744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38590"/>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72744</xdr:rowOff>
    </xdr:from>
    <xdr:to>
      <xdr:col>76</xdr:col>
      <xdr:colOff>114300</xdr:colOff>
      <xdr:row>77</xdr:row>
      <xdr:rowOff>103284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74394"/>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103284</xdr:rowOff>
    </xdr:from>
    <xdr:to>
      <xdr:col>71</xdr:col>
      <xdr:colOff>177800</xdr:colOff>
      <xdr:row>77</xdr:row>
      <xdr:rowOff>126609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04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129711</xdr:rowOff>
    </xdr:from>
    <xdr:to>
      <xdr:col>85</xdr:col>
      <xdr:colOff>177800</xdr:colOff>
      <xdr:row>77</xdr:row>
      <xdr:rowOff>59861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152588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1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157590</xdr:rowOff>
    </xdr:from>
    <xdr:to>
      <xdr:col>81</xdr:col>
      <xdr:colOff>101600</xdr:colOff>
      <xdr:row>77</xdr:row>
      <xdr:rowOff>87740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104267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21944</xdr:rowOff>
    </xdr:from>
    <xdr:to>
      <xdr:col>76</xdr:col>
      <xdr:colOff>165100</xdr:colOff>
      <xdr:row>77</xdr:row>
      <xdr:rowOff>123544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114671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1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52484</xdr:rowOff>
    </xdr:from>
    <xdr:to>
      <xdr:col>72</xdr:col>
      <xdr:colOff>38100</xdr:colOff>
      <xdr:row>77</xdr:row>
      <xdr:rowOff>154084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145211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4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75809</xdr:rowOff>
    </xdr:from>
    <xdr:to>
      <xdr:col>67</xdr:col>
      <xdr:colOff>101600</xdr:colOff>
      <xdr:row>78</xdr:row>
      <xdr:rowOff>5959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168536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70555</xdr:rowOff>
    </xdr:from>
    <xdr:to>
      <xdr:col>85</xdr:col>
      <xdr:colOff>127000</xdr:colOff>
      <xdr:row>99</xdr:row>
      <xdr:rowOff>26081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72655"/>
          <a:ext cx="838200" cy="1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26081</xdr:rowOff>
    </xdr:from>
    <xdr:to>
      <xdr:col>81</xdr:col>
      <xdr:colOff>50800</xdr:colOff>
      <xdr:row>99</xdr:row>
      <xdr:rowOff>32251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99631"/>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32251</xdr:rowOff>
    </xdr:from>
    <xdr:to>
      <xdr:col>76</xdr:col>
      <xdr:colOff>114300</xdr:colOff>
      <xdr:row>99</xdr:row>
      <xdr:rowOff>36785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05801"/>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36785</xdr:rowOff>
    </xdr:from>
    <xdr:to>
      <xdr:col>71</xdr:col>
      <xdr:colOff>177800</xdr:colOff>
      <xdr:row>99</xdr:row>
      <xdr:rowOff>40111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10335"/>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19755</xdr:rowOff>
    </xdr:from>
    <xdr:to>
      <xdr:col>85</xdr:col>
      <xdr:colOff>177800</xdr:colOff>
      <xdr:row>98</xdr:row>
      <xdr:rowOff>121355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169632</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146731</xdr:rowOff>
    </xdr:from>
    <xdr:to>
      <xdr:col>81</xdr:col>
      <xdr:colOff>101600</xdr:colOff>
      <xdr:row>99</xdr:row>
      <xdr:rowOff>76881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68008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4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152901</xdr:rowOff>
    </xdr:from>
    <xdr:to>
      <xdr:col>76</xdr:col>
      <xdr:colOff>165100</xdr:colOff>
      <xdr:row>99</xdr:row>
      <xdr:rowOff>83051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74178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157435</xdr:rowOff>
    </xdr:from>
    <xdr:to>
      <xdr:col>72</xdr:col>
      <xdr:colOff>38100</xdr:colOff>
      <xdr:row>99</xdr:row>
      <xdr:rowOff>87585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78712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160761</xdr:rowOff>
    </xdr:from>
    <xdr:to>
      <xdr:col>67</xdr:col>
      <xdr:colOff>101600</xdr:colOff>
      <xdr:row>99</xdr:row>
      <xdr:rowOff>90911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82038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91922</xdr:rowOff>
    </xdr:from>
    <xdr:to>
      <xdr:col>116</xdr:col>
      <xdr:colOff>63500</xdr:colOff>
      <xdr:row>59</xdr:row>
      <xdr:rowOff>92032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7472"/>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92032</xdr:rowOff>
    </xdr:from>
    <xdr:to>
      <xdr:col>111</xdr:col>
      <xdr:colOff>177800</xdr:colOff>
      <xdr:row>59</xdr:row>
      <xdr:rowOff>92369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07582"/>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92369</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7919"/>
          <a:ext cx="889000" cy="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41122</xdr:rowOff>
    </xdr:from>
    <xdr:to>
      <xdr:col>116</xdr:col>
      <xdr:colOff>114300</xdr:colOff>
      <xdr:row>59</xdr:row>
      <xdr:rowOff>142722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41232</xdr:rowOff>
    </xdr:from>
    <xdr:to>
      <xdr:col>112</xdr:col>
      <xdr:colOff>38100</xdr:colOff>
      <xdr:row>59</xdr:row>
      <xdr:rowOff>142832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133959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41569</xdr:rowOff>
    </xdr:from>
    <xdr:to>
      <xdr:col>107</xdr:col>
      <xdr:colOff>101600</xdr:colOff>
      <xdr:row>59</xdr:row>
      <xdr:rowOff>143169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134296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9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114987</xdr:rowOff>
    </xdr:from>
    <xdr:to>
      <xdr:col>116</xdr:col>
      <xdr:colOff>63500</xdr:colOff>
      <xdr:row>76</xdr:row>
      <xdr:rowOff>165511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45187"/>
          <a:ext cx="838200" cy="5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165511</xdr:rowOff>
    </xdr:from>
    <xdr:to>
      <xdr:col>111</xdr:col>
      <xdr:colOff>177800</xdr:colOff>
      <xdr:row>77</xdr:row>
      <xdr:rowOff>12609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95711"/>
          <a:ext cx="8890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12609</xdr:rowOff>
    </xdr:from>
    <xdr:to>
      <xdr:col>107</xdr:col>
      <xdr:colOff>50800</xdr:colOff>
      <xdr:row>77</xdr:row>
      <xdr:rowOff>26377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14259"/>
          <a:ext cx="8890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26377</xdr:rowOff>
    </xdr:from>
    <xdr:to>
      <xdr:col>102</xdr:col>
      <xdr:colOff>114300</xdr:colOff>
      <xdr:row>77</xdr:row>
      <xdr:rowOff>68543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28027"/>
          <a:ext cx="889000" cy="4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64187</xdr:rowOff>
    </xdr:from>
    <xdr:to>
      <xdr:col>116</xdr:col>
      <xdr:colOff>114300</xdr:colOff>
      <xdr:row>76</xdr:row>
      <xdr:rowOff>165787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87064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114711</xdr:rowOff>
    </xdr:from>
    <xdr:to>
      <xdr:col>112</xdr:col>
      <xdr:colOff>38100</xdr:colOff>
      <xdr:row>77</xdr:row>
      <xdr:rowOff>44861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61388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2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133259</xdr:rowOff>
    </xdr:from>
    <xdr:to>
      <xdr:col>107</xdr:col>
      <xdr:colOff>101600</xdr:colOff>
      <xdr:row>77</xdr:row>
      <xdr:rowOff>63409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79935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93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147027</xdr:rowOff>
    </xdr:from>
    <xdr:to>
      <xdr:col>102</xdr:col>
      <xdr:colOff>165100</xdr:colOff>
      <xdr:row>77</xdr:row>
      <xdr:rowOff>77177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93704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5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17743</xdr:rowOff>
    </xdr:from>
    <xdr:to>
      <xdr:col>98</xdr:col>
      <xdr:colOff>38100</xdr:colOff>
      <xdr:row>77</xdr:row>
      <xdr:rowOff>119343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135870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9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2,204,507</a:t>
          </a:r>
          <a:r>
            <a:rPr kumimoji="1" lang="ja-JP" altLang="ja-JP" sz="1100">
              <a:solidFill>
                <a:schemeClr val="dk1"/>
              </a:solidFill>
              <a:effectLst/>
              <a:latin typeface="+mn-lt"/>
              <a:ea typeface="+mn-ea"/>
              <a:cs typeface="+mn-cs"/>
            </a:rPr>
            <a:t>円となっており、昨年度と比べて</a:t>
          </a:r>
          <a:r>
            <a:rPr kumimoji="1" lang="en-US" altLang="ja-JP" sz="1100">
              <a:solidFill>
                <a:schemeClr val="dk1"/>
              </a:solidFill>
              <a:effectLst/>
              <a:latin typeface="+mn-lt"/>
              <a:ea typeface="+mn-ea"/>
              <a:cs typeface="+mn-cs"/>
            </a:rPr>
            <a:t>137,144</a:t>
          </a:r>
          <a:r>
            <a:rPr kumimoji="1" lang="ja-JP" altLang="ja-JP" sz="1100">
              <a:solidFill>
                <a:schemeClr val="dk1"/>
              </a:solidFill>
              <a:effectLst/>
              <a:latin typeface="+mn-lt"/>
              <a:ea typeface="+mn-ea"/>
              <a:cs typeface="+mn-cs"/>
            </a:rPr>
            <a:t>円の増加。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補助費が著しく減少したのは、令和２年度対比で</a:t>
          </a:r>
          <a:r>
            <a:rPr kumimoji="1" lang="ja-JP" altLang="ja-JP" sz="1100">
              <a:solidFill>
                <a:schemeClr val="dk1"/>
              </a:solidFill>
              <a:effectLst/>
              <a:latin typeface="+mn-lt"/>
              <a:ea typeface="+mn-ea"/>
              <a:cs typeface="+mn-cs"/>
            </a:rPr>
            <a:t>特別定額給付金事業</a:t>
          </a:r>
          <a:r>
            <a:rPr kumimoji="1" lang="en-US" altLang="ja-JP" sz="1100">
              <a:solidFill>
                <a:schemeClr val="dk1"/>
              </a:solidFill>
              <a:effectLst/>
              <a:latin typeface="+mn-lt"/>
              <a:ea typeface="+mn-ea"/>
              <a:cs typeface="+mn-cs"/>
            </a:rPr>
            <a:t>68,900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、一部事務組合負担金</a:t>
          </a:r>
          <a:r>
            <a:rPr kumimoji="1" lang="en-US" altLang="ja-JP" sz="1100">
              <a:solidFill>
                <a:schemeClr val="dk1"/>
              </a:solidFill>
              <a:effectLst/>
              <a:latin typeface="+mn-lt"/>
              <a:ea typeface="+mn-ea"/>
              <a:cs typeface="+mn-cs"/>
            </a:rPr>
            <a:t>48.9</a:t>
          </a:r>
          <a:r>
            <a:rPr kumimoji="1" lang="ja-JP" altLang="en-US" sz="1100">
              <a:solidFill>
                <a:schemeClr val="dk1"/>
              </a:solidFill>
              <a:effectLst/>
              <a:latin typeface="+mn-lt"/>
              <a:ea typeface="+mn-ea"/>
              <a:cs typeface="+mn-cs"/>
            </a:rPr>
            <a:t>百万円が減額したため。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普通建設事業費が著しく減少したのは、新型コロナウイルス対策事業やわかすぎふれあいセンター改修事業などの大規模事業が終了したため。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人件費は類似団体と比較しても極めて高く、定員管理を見直す必要がある。</a:t>
          </a:r>
          <a:r>
            <a:rPr kumimoji="1" lang="ja-JP" altLang="en-US" sz="1100">
              <a:solidFill>
                <a:schemeClr val="dk1"/>
              </a:solidFill>
              <a:effectLst/>
              <a:latin typeface="+mn-lt"/>
              <a:ea typeface="+mn-ea"/>
              <a:cs typeface="+mn-cs"/>
            </a:rPr>
            <a:t>人口は減少し続けているものの、退職者がおらず住民一人当たりの人件費が年々増加している。定年退職者に対する職員非補充などにより人件費の抑制に努める。</a:t>
          </a:r>
          <a:endParaRPr lang="ja-JP" altLang="ja-JP" sz="1400">
            <a:effectLst/>
          </a:endParaRPr>
        </a:p>
        <a:p>
          <a:r>
            <a:rPr kumimoji="1" lang="ja-JP" altLang="ja-JP" sz="1100">
              <a:solidFill>
                <a:schemeClr val="dk1"/>
              </a:solidFill>
              <a:effectLst/>
              <a:latin typeface="+mn-lt"/>
              <a:ea typeface="+mn-ea"/>
              <a:cs typeface="+mn-cs"/>
            </a:rPr>
            <a:t>　今後も人口減少は避けられないことから、村の規模に見合った行政運営に務める。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650
47.70
1,542,530
1,448,361
89,858
889,720
1,412,737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11014</xdr:rowOff>
    </xdr:from>
    <xdr:to>
      <xdr:col>24</xdr:col>
      <xdr:colOff>63500</xdr:colOff>
      <xdr:row>35</xdr:row>
      <xdr:rowOff>14737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011764"/>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167361</xdr:rowOff>
    </xdr:from>
    <xdr:to>
      <xdr:col>19</xdr:col>
      <xdr:colOff>177800</xdr:colOff>
      <xdr:row>35</xdr:row>
      <xdr:rowOff>14737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996661"/>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167361</xdr:rowOff>
    </xdr:from>
    <xdr:to>
      <xdr:col>15</xdr:col>
      <xdr:colOff>50800</xdr:colOff>
      <xdr:row>35</xdr:row>
      <xdr:rowOff>7684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99666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7684</xdr:rowOff>
    </xdr:from>
    <xdr:to>
      <xdr:col>10</xdr:col>
      <xdr:colOff>114300</xdr:colOff>
      <xdr:row>35</xdr:row>
      <xdr:rowOff>14493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00843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131664</xdr:rowOff>
    </xdr:from>
    <xdr:to>
      <xdr:col>24</xdr:col>
      <xdr:colOff>114300</xdr:colOff>
      <xdr:row>35</xdr:row>
      <xdr:rowOff>61814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9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154541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8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135387</xdr:rowOff>
    </xdr:from>
    <xdr:to>
      <xdr:col>20</xdr:col>
      <xdr:colOff>38100</xdr:colOff>
      <xdr:row>35</xdr:row>
      <xdr:rowOff>65537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9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82064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7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116561</xdr:rowOff>
    </xdr:from>
    <xdr:to>
      <xdr:col>15</xdr:col>
      <xdr:colOff>101600</xdr:colOff>
      <xdr:row>35</xdr:row>
      <xdr:rowOff>46711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9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63238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7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128334</xdr:rowOff>
    </xdr:from>
    <xdr:to>
      <xdr:col>10</xdr:col>
      <xdr:colOff>165100</xdr:colOff>
      <xdr:row>35</xdr:row>
      <xdr:rowOff>58484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75011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73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135143</xdr:rowOff>
    </xdr:from>
    <xdr:to>
      <xdr:col>6</xdr:col>
      <xdr:colOff>38100</xdr:colOff>
      <xdr:row>35</xdr:row>
      <xdr:rowOff>65293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81820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7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57284</xdr:rowOff>
    </xdr:from>
    <xdr:to>
      <xdr:col>24</xdr:col>
      <xdr:colOff>63500</xdr:colOff>
      <xdr:row>57</xdr:row>
      <xdr:rowOff>87472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29934"/>
          <a:ext cx="838200" cy="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87472</xdr:rowOff>
    </xdr:from>
    <xdr:to>
      <xdr:col>19</xdr:col>
      <xdr:colOff>177800</xdr:colOff>
      <xdr:row>57</xdr:row>
      <xdr:rowOff>120196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60122"/>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37585</xdr:rowOff>
    </xdr:from>
    <xdr:to>
      <xdr:col>15</xdr:col>
      <xdr:colOff>50800</xdr:colOff>
      <xdr:row>57</xdr:row>
      <xdr:rowOff>120196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10235"/>
          <a:ext cx="889000" cy="8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37585</xdr:rowOff>
    </xdr:from>
    <xdr:to>
      <xdr:col>10</xdr:col>
      <xdr:colOff>114300</xdr:colOff>
      <xdr:row>57</xdr:row>
      <xdr:rowOff>138515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0235"/>
          <a:ext cx="889000" cy="10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6484</xdr:rowOff>
    </xdr:from>
    <xdr:to>
      <xdr:col>24</xdr:col>
      <xdr:colOff>114300</xdr:colOff>
      <xdr:row>57</xdr:row>
      <xdr:rowOff>108084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29361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3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36672</xdr:rowOff>
    </xdr:from>
    <xdr:to>
      <xdr:col>20</xdr:col>
      <xdr:colOff>38100</xdr:colOff>
      <xdr:row>57</xdr:row>
      <xdr:rowOff>138272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154799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8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69396</xdr:rowOff>
    </xdr:from>
    <xdr:to>
      <xdr:col>15</xdr:col>
      <xdr:colOff>101600</xdr:colOff>
      <xdr:row>57</xdr:row>
      <xdr:rowOff>170996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16073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158235</xdr:rowOff>
    </xdr:from>
    <xdr:to>
      <xdr:col>10</xdr:col>
      <xdr:colOff>165100</xdr:colOff>
      <xdr:row>57</xdr:row>
      <xdr:rowOff>88385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104912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87715</xdr:rowOff>
    </xdr:from>
    <xdr:to>
      <xdr:col>6</xdr:col>
      <xdr:colOff>38100</xdr:colOff>
      <xdr:row>58</xdr:row>
      <xdr:rowOff>17865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34392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3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75545</xdr:rowOff>
    </xdr:from>
    <xdr:to>
      <xdr:col>24</xdr:col>
      <xdr:colOff>63500</xdr:colOff>
      <xdr:row>74</xdr:row>
      <xdr:rowOff>94317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62845"/>
          <a:ext cx="8382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94317</xdr:rowOff>
    </xdr:from>
    <xdr:to>
      <xdr:col>19</xdr:col>
      <xdr:colOff>177800</xdr:colOff>
      <xdr:row>75</xdr:row>
      <xdr:rowOff>107555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81617"/>
          <a:ext cx="889000" cy="18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107555</xdr:rowOff>
    </xdr:from>
    <xdr:to>
      <xdr:col>15</xdr:col>
      <xdr:colOff>50800</xdr:colOff>
      <xdr:row>75</xdr:row>
      <xdr:rowOff>121980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66305"/>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121980</xdr:rowOff>
    </xdr:from>
    <xdr:to>
      <xdr:col>10</xdr:col>
      <xdr:colOff>114300</xdr:colOff>
      <xdr:row>75</xdr:row>
      <xdr:rowOff>161903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0730"/>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24745</xdr:rowOff>
    </xdr:from>
    <xdr:to>
      <xdr:col>24</xdr:col>
      <xdr:colOff>114300</xdr:colOff>
      <xdr:row>74</xdr:row>
      <xdr:rowOff>126345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47622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6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43517</xdr:rowOff>
    </xdr:from>
    <xdr:to>
      <xdr:col>20</xdr:col>
      <xdr:colOff>38100</xdr:colOff>
      <xdr:row>74</xdr:row>
      <xdr:rowOff>145117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161644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0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56755</xdr:rowOff>
    </xdr:from>
    <xdr:to>
      <xdr:col>15</xdr:col>
      <xdr:colOff>101600</xdr:colOff>
      <xdr:row>75</xdr:row>
      <xdr:rowOff>158356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155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71180</xdr:rowOff>
    </xdr:from>
    <xdr:to>
      <xdr:col>10</xdr:col>
      <xdr:colOff>165100</xdr:colOff>
      <xdr:row>76</xdr:row>
      <xdr:rowOff>1330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17857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111103</xdr:rowOff>
    </xdr:from>
    <xdr:to>
      <xdr:col>6</xdr:col>
      <xdr:colOff>38100</xdr:colOff>
      <xdr:row>76</xdr:row>
      <xdr:rowOff>41253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6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57780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4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17397</xdr:rowOff>
    </xdr:from>
    <xdr:to>
      <xdr:col>24</xdr:col>
      <xdr:colOff>63500</xdr:colOff>
      <xdr:row>97</xdr:row>
      <xdr:rowOff>27863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48047"/>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27863</xdr:rowOff>
    </xdr:from>
    <xdr:to>
      <xdr:col>19</xdr:col>
      <xdr:colOff>177800</xdr:colOff>
      <xdr:row>97</xdr:row>
      <xdr:rowOff>119557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58513"/>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119557</xdr:rowOff>
    </xdr:from>
    <xdr:to>
      <xdr:col>15</xdr:col>
      <xdr:colOff>50800</xdr:colOff>
      <xdr:row>97</xdr:row>
      <xdr:rowOff>129059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50207"/>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129059</xdr:rowOff>
    </xdr:from>
    <xdr:to>
      <xdr:col>10</xdr:col>
      <xdr:colOff>114300</xdr:colOff>
      <xdr:row>97</xdr:row>
      <xdr:rowOff>163113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59709"/>
          <a:ext cx="889000" cy="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138047</xdr:rowOff>
    </xdr:from>
    <xdr:to>
      <xdr:col>24</xdr:col>
      <xdr:colOff>114300</xdr:colOff>
      <xdr:row>97</xdr:row>
      <xdr:rowOff>68197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160924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4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148513</xdr:rowOff>
    </xdr:from>
    <xdr:to>
      <xdr:col>20</xdr:col>
      <xdr:colOff>38100</xdr:colOff>
      <xdr:row>97</xdr:row>
      <xdr:rowOff>78663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95190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68757</xdr:rowOff>
    </xdr:from>
    <xdr:to>
      <xdr:col>15</xdr:col>
      <xdr:colOff>101600</xdr:colOff>
      <xdr:row>97</xdr:row>
      <xdr:rowOff>170357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15434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4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78259</xdr:rowOff>
    </xdr:from>
    <xdr:to>
      <xdr:col>10</xdr:col>
      <xdr:colOff>165100</xdr:colOff>
      <xdr:row>98</xdr:row>
      <xdr:rowOff>8409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24936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8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112313</xdr:rowOff>
    </xdr:from>
    <xdr:to>
      <xdr:col>6</xdr:col>
      <xdr:colOff>38100</xdr:colOff>
      <xdr:row>98</xdr:row>
      <xdr:rowOff>42463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58990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51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70252</xdr:rowOff>
    </xdr:from>
    <xdr:to>
      <xdr:col>55</xdr:col>
      <xdr:colOff>0</xdr:colOff>
      <xdr:row>38</xdr:row>
      <xdr:rowOff>72789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85352"/>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72789</xdr:rowOff>
    </xdr:from>
    <xdr:to>
      <xdr:col>50</xdr:col>
      <xdr:colOff>114300</xdr:colOff>
      <xdr:row>38</xdr:row>
      <xdr:rowOff>79304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8788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79304</xdr:rowOff>
    </xdr:from>
    <xdr:to>
      <xdr:col>45</xdr:col>
      <xdr:colOff>177800</xdr:colOff>
      <xdr:row>38</xdr:row>
      <xdr:rowOff>84173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94404"/>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84173</xdr:rowOff>
    </xdr:from>
    <xdr:to>
      <xdr:col>41</xdr:col>
      <xdr:colOff>50800</xdr:colOff>
      <xdr:row>38</xdr:row>
      <xdr:rowOff>86322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992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19452</xdr:rowOff>
    </xdr:from>
    <xdr:to>
      <xdr:col>55</xdr:col>
      <xdr:colOff>50800</xdr:colOff>
      <xdr:row>38</xdr:row>
      <xdr:rowOff>121052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150278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21989</xdr:rowOff>
    </xdr:from>
    <xdr:to>
      <xdr:col>50</xdr:col>
      <xdr:colOff>165100</xdr:colOff>
      <xdr:row>38</xdr:row>
      <xdr:rowOff>123589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114716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62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28504</xdr:rowOff>
    </xdr:from>
    <xdr:to>
      <xdr:col>46</xdr:col>
      <xdr:colOff>38100</xdr:colOff>
      <xdr:row>38</xdr:row>
      <xdr:rowOff>130104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121231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6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33373</xdr:rowOff>
    </xdr:from>
    <xdr:to>
      <xdr:col>41</xdr:col>
      <xdr:colOff>101600</xdr:colOff>
      <xdr:row>38</xdr:row>
      <xdr:rowOff>134973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126100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64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35522</xdr:rowOff>
    </xdr:from>
    <xdr:to>
      <xdr:col>36</xdr:col>
      <xdr:colOff>165100</xdr:colOff>
      <xdr:row>38</xdr:row>
      <xdr:rowOff>137122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153649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43993</xdr:rowOff>
    </xdr:from>
    <xdr:to>
      <xdr:col>55</xdr:col>
      <xdr:colOff>0</xdr:colOff>
      <xdr:row>56</xdr:row>
      <xdr:rowOff>44189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45193"/>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43993</xdr:rowOff>
    </xdr:from>
    <xdr:to>
      <xdr:col>50</xdr:col>
      <xdr:colOff>114300</xdr:colOff>
      <xdr:row>56</xdr:row>
      <xdr:rowOff>160982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45193"/>
          <a:ext cx="889000" cy="1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160982</xdr:rowOff>
    </xdr:from>
    <xdr:to>
      <xdr:col>45</xdr:col>
      <xdr:colOff>177800</xdr:colOff>
      <xdr:row>57</xdr:row>
      <xdr:rowOff>4256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62182"/>
          <a:ext cx="889000" cy="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4256</xdr:rowOff>
    </xdr:from>
    <xdr:to>
      <xdr:col>41</xdr:col>
      <xdr:colOff>50800</xdr:colOff>
      <xdr:row>57</xdr:row>
      <xdr:rowOff>91822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76906"/>
          <a:ext cx="889000" cy="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164839</xdr:rowOff>
    </xdr:from>
    <xdr:to>
      <xdr:col>55</xdr:col>
      <xdr:colOff>50800</xdr:colOff>
      <xdr:row>56</xdr:row>
      <xdr:rowOff>94989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16266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4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164643</xdr:rowOff>
    </xdr:from>
    <xdr:to>
      <xdr:col>50</xdr:col>
      <xdr:colOff>165100</xdr:colOff>
      <xdr:row>56</xdr:row>
      <xdr:rowOff>94793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111320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36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110182</xdr:rowOff>
    </xdr:from>
    <xdr:to>
      <xdr:col>46</xdr:col>
      <xdr:colOff>38100</xdr:colOff>
      <xdr:row>57</xdr:row>
      <xdr:rowOff>40332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56859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8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124906</xdr:rowOff>
    </xdr:from>
    <xdr:to>
      <xdr:col>41</xdr:col>
      <xdr:colOff>101600</xdr:colOff>
      <xdr:row>57</xdr:row>
      <xdr:rowOff>55056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71583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50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41022</xdr:rowOff>
    </xdr:from>
    <xdr:to>
      <xdr:col>36</xdr:col>
      <xdr:colOff>165100</xdr:colOff>
      <xdr:row>57</xdr:row>
      <xdr:rowOff>142622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159149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8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70472</xdr:rowOff>
    </xdr:from>
    <xdr:to>
      <xdr:col>55</xdr:col>
      <xdr:colOff>0</xdr:colOff>
      <xdr:row>78</xdr:row>
      <xdr:rowOff>122980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43572"/>
          <a:ext cx="838200" cy="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88598</xdr:rowOff>
    </xdr:from>
    <xdr:to>
      <xdr:col>50</xdr:col>
      <xdr:colOff>114300</xdr:colOff>
      <xdr:row>78</xdr:row>
      <xdr:rowOff>122980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61698"/>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88598</xdr:rowOff>
    </xdr:from>
    <xdr:to>
      <xdr:col>45</xdr:col>
      <xdr:colOff>177800</xdr:colOff>
      <xdr:row>78</xdr:row>
      <xdr:rowOff>112314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1698"/>
          <a:ext cx="8890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112314</xdr:rowOff>
    </xdr:from>
    <xdr:to>
      <xdr:col>41</xdr:col>
      <xdr:colOff>50800</xdr:colOff>
      <xdr:row>78</xdr:row>
      <xdr:rowOff>131364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54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19672</xdr:rowOff>
    </xdr:from>
    <xdr:to>
      <xdr:col>55</xdr:col>
      <xdr:colOff>50800</xdr:colOff>
      <xdr:row>78</xdr:row>
      <xdr:rowOff>121272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42549</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4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72180</xdr:rowOff>
    </xdr:from>
    <xdr:to>
      <xdr:col>50</xdr:col>
      <xdr:colOff>165100</xdr:colOff>
      <xdr:row>79</xdr:row>
      <xdr:rowOff>2330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164907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37798</xdr:rowOff>
    </xdr:from>
    <xdr:to>
      <xdr:col>46</xdr:col>
      <xdr:colOff>38100</xdr:colOff>
      <xdr:row>78</xdr:row>
      <xdr:rowOff>139398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155925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61514</xdr:rowOff>
    </xdr:from>
    <xdr:to>
      <xdr:col>41</xdr:col>
      <xdr:colOff>101600</xdr:colOff>
      <xdr:row>78</xdr:row>
      <xdr:rowOff>163114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80564</xdr:rowOff>
    </xdr:from>
    <xdr:to>
      <xdr:col>36</xdr:col>
      <xdr:colOff>165100</xdr:colOff>
      <xdr:row>79</xdr:row>
      <xdr:rowOff>10714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134514</xdr:rowOff>
    </xdr:from>
    <xdr:to>
      <xdr:col>55</xdr:col>
      <xdr:colOff>0</xdr:colOff>
      <xdr:row>97</xdr:row>
      <xdr:rowOff>136364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65164"/>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134514</xdr:rowOff>
    </xdr:from>
    <xdr:to>
      <xdr:col>50</xdr:col>
      <xdr:colOff>114300</xdr:colOff>
      <xdr:row>97</xdr:row>
      <xdr:rowOff>141711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65164"/>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141711</xdr:rowOff>
    </xdr:from>
    <xdr:to>
      <xdr:col>45</xdr:col>
      <xdr:colOff>177800</xdr:colOff>
      <xdr:row>97</xdr:row>
      <xdr:rowOff>142819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72361"/>
          <a:ext cx="8890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96886</xdr:rowOff>
    </xdr:from>
    <xdr:to>
      <xdr:col>41</xdr:col>
      <xdr:colOff>50800</xdr:colOff>
      <xdr:row>97</xdr:row>
      <xdr:rowOff>142819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27536"/>
          <a:ext cx="889000" cy="4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85564</xdr:rowOff>
    </xdr:from>
    <xdr:to>
      <xdr:col>55</xdr:col>
      <xdr:colOff>50800</xdr:colOff>
      <xdr:row>98</xdr:row>
      <xdr:rowOff>15714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83714</xdr:rowOff>
    </xdr:from>
    <xdr:to>
      <xdr:col>50</xdr:col>
      <xdr:colOff>165100</xdr:colOff>
      <xdr:row>98</xdr:row>
      <xdr:rowOff>13864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4991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8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90911</xdr:rowOff>
    </xdr:from>
    <xdr:to>
      <xdr:col>46</xdr:col>
      <xdr:colOff>38100</xdr:colOff>
      <xdr:row>98</xdr:row>
      <xdr:rowOff>21061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12188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1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92019</xdr:rowOff>
    </xdr:from>
    <xdr:to>
      <xdr:col>41</xdr:col>
      <xdr:colOff>101600</xdr:colOff>
      <xdr:row>98</xdr:row>
      <xdr:rowOff>22169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46086</xdr:rowOff>
    </xdr:from>
    <xdr:to>
      <xdr:col>36</xdr:col>
      <xdr:colOff>165100</xdr:colOff>
      <xdr:row>97</xdr:row>
      <xdr:rowOff>147686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164213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40366</xdr:rowOff>
    </xdr:from>
    <xdr:to>
      <xdr:col>85</xdr:col>
      <xdr:colOff>127000</xdr:colOff>
      <xdr:row>37</xdr:row>
      <xdr:rowOff>18622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869666"/>
          <a:ext cx="838200" cy="49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40366</xdr:rowOff>
    </xdr:from>
    <xdr:to>
      <xdr:col>81</xdr:col>
      <xdr:colOff>50800</xdr:colOff>
      <xdr:row>37</xdr:row>
      <xdr:rowOff>101139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869666"/>
          <a:ext cx="889000" cy="57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130842</xdr:rowOff>
    </xdr:from>
    <xdr:to>
      <xdr:col>76</xdr:col>
      <xdr:colOff>114300</xdr:colOff>
      <xdr:row>37</xdr:row>
      <xdr:rowOff>101139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31592"/>
          <a:ext cx="889000" cy="31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150029</xdr:rowOff>
    </xdr:from>
    <xdr:to>
      <xdr:col>71</xdr:col>
      <xdr:colOff>177800</xdr:colOff>
      <xdr:row>35</xdr:row>
      <xdr:rowOff>130842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979329"/>
          <a:ext cx="889000" cy="15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139272</xdr:rowOff>
    </xdr:from>
    <xdr:to>
      <xdr:col>85</xdr:col>
      <xdr:colOff>177800</xdr:colOff>
      <xdr:row>37</xdr:row>
      <xdr:rowOff>69422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162149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6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161016</xdr:rowOff>
    </xdr:from>
    <xdr:to>
      <xdr:col>81</xdr:col>
      <xdr:colOff>101600</xdr:colOff>
      <xdr:row>34</xdr:row>
      <xdr:rowOff>91166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107693</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5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50339</xdr:rowOff>
    </xdr:from>
    <xdr:to>
      <xdr:col>76</xdr:col>
      <xdr:colOff>165100</xdr:colOff>
      <xdr:row>37</xdr:row>
      <xdr:rowOff>151939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143066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80042</xdr:rowOff>
    </xdr:from>
    <xdr:to>
      <xdr:col>72</xdr:col>
      <xdr:colOff>38100</xdr:colOff>
      <xdr:row>36</xdr:row>
      <xdr:rowOff>10192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26719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85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99229</xdr:rowOff>
    </xdr:from>
    <xdr:to>
      <xdr:col>67</xdr:col>
      <xdr:colOff>101600</xdr:colOff>
      <xdr:row>35</xdr:row>
      <xdr:rowOff>29379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45906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70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88361</xdr:rowOff>
    </xdr:from>
    <xdr:to>
      <xdr:col>85</xdr:col>
      <xdr:colOff>127000</xdr:colOff>
      <xdr:row>56</xdr:row>
      <xdr:rowOff>63260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346661"/>
          <a:ext cx="838200" cy="3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88361</xdr:rowOff>
    </xdr:from>
    <xdr:to>
      <xdr:col>81</xdr:col>
      <xdr:colOff>50800</xdr:colOff>
      <xdr:row>56</xdr:row>
      <xdr:rowOff>11563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346661"/>
          <a:ext cx="889000" cy="2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11563</xdr:rowOff>
    </xdr:from>
    <xdr:to>
      <xdr:col>76</xdr:col>
      <xdr:colOff>114300</xdr:colOff>
      <xdr:row>56</xdr:row>
      <xdr:rowOff>134616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12763"/>
          <a:ext cx="889000" cy="12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134616</xdr:rowOff>
    </xdr:from>
    <xdr:to>
      <xdr:col>71</xdr:col>
      <xdr:colOff>177800</xdr:colOff>
      <xdr:row>56</xdr:row>
      <xdr:rowOff>153087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35816"/>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12460</xdr:rowOff>
    </xdr:from>
    <xdr:to>
      <xdr:col>85</xdr:col>
      <xdr:colOff>177800</xdr:colOff>
      <xdr:row>56</xdr:row>
      <xdr:rowOff>114060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35337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6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37561</xdr:rowOff>
    </xdr:from>
    <xdr:to>
      <xdr:col>81</xdr:col>
      <xdr:colOff>101600</xdr:colOff>
      <xdr:row>54</xdr:row>
      <xdr:rowOff>139161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2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155688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07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132213</xdr:rowOff>
    </xdr:from>
    <xdr:to>
      <xdr:col>76</xdr:col>
      <xdr:colOff>165100</xdr:colOff>
      <xdr:row>56</xdr:row>
      <xdr:rowOff>62363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78890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3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83816</xdr:rowOff>
    </xdr:from>
    <xdr:to>
      <xdr:col>72</xdr:col>
      <xdr:colOff>38100</xdr:colOff>
      <xdr:row>57</xdr:row>
      <xdr:rowOff>13966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30493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6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102287</xdr:rowOff>
    </xdr:from>
    <xdr:to>
      <xdr:col>67</xdr:col>
      <xdr:colOff>101600</xdr:colOff>
      <xdr:row>57</xdr:row>
      <xdr:rowOff>32437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48964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7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29355</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02455"/>
          <a:ext cx="8890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29355</xdr:rowOff>
    </xdr:from>
    <xdr:to>
      <xdr:col>71</xdr:col>
      <xdr:colOff>177800</xdr:colOff>
      <xdr:row>78</xdr:row>
      <xdr:rowOff>54577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02455"/>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150005</xdr:rowOff>
    </xdr:from>
    <xdr:to>
      <xdr:col>72</xdr:col>
      <xdr:colOff>38100</xdr:colOff>
      <xdr:row>78</xdr:row>
      <xdr:rowOff>80155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96682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3777</xdr:rowOff>
    </xdr:from>
    <xdr:to>
      <xdr:col>67</xdr:col>
      <xdr:colOff>101600</xdr:colOff>
      <xdr:row>78</xdr:row>
      <xdr:rowOff>105377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121904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9061</xdr:rowOff>
    </xdr:from>
    <xdr:to>
      <xdr:col>85</xdr:col>
      <xdr:colOff>127000</xdr:colOff>
      <xdr:row>97</xdr:row>
      <xdr:rowOff>36940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39711"/>
          <a:ext cx="8382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36940</xdr:rowOff>
    </xdr:from>
    <xdr:to>
      <xdr:col>81</xdr:col>
      <xdr:colOff>50800</xdr:colOff>
      <xdr:row>97</xdr:row>
      <xdr:rowOff>72744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67590"/>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72744</xdr:rowOff>
    </xdr:from>
    <xdr:to>
      <xdr:col>76</xdr:col>
      <xdr:colOff>114300</xdr:colOff>
      <xdr:row>97</xdr:row>
      <xdr:rowOff>103284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03394"/>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103284</xdr:rowOff>
    </xdr:from>
    <xdr:to>
      <xdr:col>71</xdr:col>
      <xdr:colOff>177800</xdr:colOff>
      <xdr:row>97</xdr:row>
      <xdr:rowOff>126609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33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129711</xdr:rowOff>
    </xdr:from>
    <xdr:to>
      <xdr:col>85</xdr:col>
      <xdr:colOff>177800</xdr:colOff>
      <xdr:row>97</xdr:row>
      <xdr:rowOff>59861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152588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4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157590</xdr:rowOff>
    </xdr:from>
    <xdr:to>
      <xdr:col>81</xdr:col>
      <xdr:colOff>101600</xdr:colOff>
      <xdr:row>97</xdr:row>
      <xdr:rowOff>87740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104267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9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21944</xdr:rowOff>
    </xdr:from>
    <xdr:to>
      <xdr:col>76</xdr:col>
      <xdr:colOff>165100</xdr:colOff>
      <xdr:row>97</xdr:row>
      <xdr:rowOff>123544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114671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7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52484</xdr:rowOff>
    </xdr:from>
    <xdr:to>
      <xdr:col>72</xdr:col>
      <xdr:colOff>38100</xdr:colOff>
      <xdr:row>97</xdr:row>
      <xdr:rowOff>154084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145211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7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75809</xdr:rowOff>
    </xdr:from>
    <xdr:to>
      <xdr:col>67</xdr:col>
      <xdr:colOff>101600</xdr:colOff>
      <xdr:row>98</xdr:row>
      <xdr:rowOff>5959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168536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79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人口の減少に伴い、多くの分類において住民一人当たりコストは増加している。</a:t>
          </a:r>
          <a:endParaRPr lang="ja-JP" altLang="ja-JP" sz="1100">
            <a:effectLst/>
          </a:endParaRPr>
        </a:p>
        <a:p>
          <a:r>
            <a:rPr kumimoji="1" lang="ja-JP" altLang="ja-JP" sz="1100">
              <a:solidFill>
                <a:schemeClr val="dk1"/>
              </a:solidFill>
              <a:effectLst/>
              <a:latin typeface="+mn-lt"/>
              <a:ea typeface="+mn-ea"/>
              <a:cs typeface="+mn-cs"/>
            </a:rPr>
            <a:t>　議会費が類似団体平均を大きく上回っているのは、類似団体と比べて人口千人当たりの議員数が多いためである。</a:t>
          </a:r>
          <a:r>
            <a:rPr kumimoji="1" lang="ja-JP" altLang="en-US" sz="1100">
              <a:solidFill>
                <a:schemeClr val="dk1"/>
              </a:solidFill>
              <a:effectLst/>
              <a:latin typeface="+mn-lt"/>
              <a:ea typeface="+mn-ea"/>
              <a:cs typeface="+mn-cs"/>
            </a:rPr>
            <a:t>昨年度に続いて</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が平均を上回っている要因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、保育事業に関するスタッフの増加、診療施設の機器更新などによる。</a:t>
          </a:r>
          <a:endParaRPr lang="ja-JP" altLang="ja-JP" sz="1100">
            <a:effectLst/>
          </a:endParaRPr>
        </a:p>
        <a:p>
          <a:r>
            <a:rPr kumimoji="1" lang="ja-JP" altLang="ja-JP" sz="1100">
              <a:solidFill>
                <a:schemeClr val="dk1"/>
              </a:solidFill>
              <a:effectLst/>
              <a:latin typeface="+mn-lt"/>
              <a:ea typeface="+mn-ea"/>
              <a:cs typeface="+mn-cs"/>
            </a:rPr>
            <a:t>　衛生費</a:t>
          </a:r>
          <a:r>
            <a:rPr kumimoji="1" lang="ja-JP" altLang="en-US" sz="1100">
              <a:solidFill>
                <a:schemeClr val="dk1"/>
              </a:solidFill>
              <a:effectLst/>
              <a:latin typeface="+mn-lt"/>
              <a:ea typeface="+mn-ea"/>
              <a:cs typeface="+mn-cs"/>
            </a:rPr>
            <a:t>が高止まりしている</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新型コロナウイルス感染症対策関連事業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農林水産業費が類似団体と比較して高い理由は、村の主要産業である林業振興を目的に、地域おこし協力隊の活用や、森林環境譲与税を財源とした各種事業を実施しているため。</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商工費の増加要因は、村内観光施設の老朽化が進み、改修工事を実施しているため。</a:t>
          </a:r>
          <a:r>
            <a:rPr kumimoji="1" lang="ja-JP" altLang="ja-JP" sz="1100">
              <a:solidFill>
                <a:schemeClr val="dk1"/>
              </a:solidFill>
              <a:effectLst/>
              <a:latin typeface="+mn-lt"/>
              <a:ea typeface="+mn-ea"/>
              <a:cs typeface="+mn-cs"/>
            </a:rPr>
            <a:t>消防費の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の要因は、一部事務組合負担金の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、防災</a:t>
          </a:r>
          <a:r>
            <a:rPr kumimoji="1" lang="ja-JP" altLang="en-US" sz="1100">
              <a:solidFill>
                <a:schemeClr val="dk1"/>
              </a:solidFill>
              <a:effectLst/>
              <a:latin typeface="+mn-lt"/>
              <a:ea typeface="+mn-ea"/>
              <a:cs typeface="+mn-cs"/>
            </a:rPr>
            <a:t>関連施設整備が終了したことに</a:t>
          </a:r>
          <a:r>
            <a:rPr kumimoji="1" lang="ja-JP" altLang="ja-JP" sz="1100">
              <a:solidFill>
                <a:schemeClr val="dk1"/>
              </a:solidFill>
              <a:effectLst/>
              <a:latin typeface="+mn-lt"/>
              <a:ea typeface="+mn-ea"/>
              <a:cs typeface="+mn-cs"/>
            </a:rPr>
            <a:t>よる。</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の減少の要因は、</a:t>
          </a:r>
          <a:r>
            <a:rPr kumimoji="1" lang="ja-JP" altLang="en-US" sz="1100">
              <a:solidFill>
                <a:schemeClr val="dk1"/>
              </a:solidFill>
              <a:effectLst/>
              <a:latin typeface="+mn-lt"/>
              <a:ea typeface="+mn-ea"/>
              <a:cs typeface="+mn-cs"/>
            </a:rPr>
            <a:t>複合施設（わかすぎふれあいセンター）の整備</a:t>
          </a:r>
          <a:r>
            <a:rPr kumimoji="1" lang="ja-JP" altLang="ja-JP" sz="1100">
              <a:solidFill>
                <a:schemeClr val="dk1"/>
              </a:solidFill>
              <a:effectLst/>
              <a:latin typeface="+mn-lt"/>
              <a:ea typeface="+mn-ea"/>
              <a:cs typeface="+mn-cs"/>
            </a:rPr>
            <a:t>が終了したことによる。</a:t>
          </a:r>
          <a:r>
            <a:rPr kumimoji="1" lang="ja-JP" altLang="en-US" sz="1100">
              <a:solidFill>
                <a:schemeClr val="dk1"/>
              </a:solidFill>
              <a:effectLst/>
              <a:latin typeface="+mn-lt"/>
              <a:ea typeface="+mn-ea"/>
              <a:cs typeface="+mn-cs"/>
            </a:rPr>
            <a:t>　　　</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昨年度に続いて黒字決算となった。主な要因は普通交付税の大幅な増額による。令和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年度以降についても、行財政改革による歳出見直しなどの効果もあり、黒字決算となる見込み。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交付税をはじめとする歳入が年々減少することが見込まれる。特別会計においても、人口減による使用料等の収入の減少に加えて、簡易水道事業特別会計においては設備更新に伴う償還金の増加など、今後は厳しい財政状況が予測される。、今後赤字額を発生させないよう、これまで以上に行政経費の削減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となり、昨年度より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eaLnBrk="1" fontAlgn="auto" latinLnBrk="0" hangingPunct="1"/>
          <a:r>
            <a:rPr lang="ja-JP" altLang="en-US" sz="1100">
              <a:effectLst/>
            </a:rPr>
            <a:t>　減少要因は、普通交付税の増額によるものが大きく、公債費自体が増加傾向にある。</a:t>
          </a:r>
          <a:endParaRPr lang="ja-JP" altLang="ja-JP" sz="1100">
            <a:effectLst/>
          </a:endParaRPr>
        </a:p>
        <a:p>
          <a:r>
            <a:rPr kumimoji="1" lang="ja-JP" altLang="ja-JP" sz="1100">
              <a:solidFill>
                <a:schemeClr val="dk1"/>
              </a:solidFill>
              <a:effectLst/>
              <a:latin typeface="+mn-lt"/>
              <a:ea typeface="+mn-ea"/>
              <a:cs typeface="+mn-cs"/>
            </a:rPr>
            <a:t>　今後はごみ処理施設整備事業や簡易水道改良事業などの大規模事業実施により地方債残高が増えていくことや、</a:t>
          </a:r>
          <a:r>
            <a:rPr kumimoji="1" lang="ja-JP" altLang="en-US" sz="1100">
              <a:solidFill>
                <a:schemeClr val="dk1"/>
              </a:solidFill>
              <a:effectLst/>
              <a:latin typeface="+mn-lt"/>
              <a:ea typeface="+mn-ea"/>
              <a:cs typeface="+mn-cs"/>
            </a:rPr>
            <a:t>標準</a:t>
          </a:r>
          <a:r>
            <a:rPr kumimoji="1" lang="ja-JP" altLang="ja-JP" sz="1100">
              <a:solidFill>
                <a:schemeClr val="dk1"/>
              </a:solidFill>
              <a:effectLst/>
              <a:latin typeface="+mn-lt"/>
              <a:ea typeface="+mn-ea"/>
              <a:cs typeface="+mn-cs"/>
            </a:rPr>
            <a:t>財政規模が縮小していくことから、令和１０年ごろには１０％近くまで上昇する見込みをたてている。</a:t>
          </a:r>
          <a:endParaRPr lang="ja-JP" altLang="ja-JP" sz="1400">
            <a:effectLst/>
          </a:endParaRPr>
        </a:p>
        <a:p>
          <a:r>
            <a:rPr kumimoji="1" lang="ja-JP" altLang="ja-JP" sz="1100">
              <a:solidFill>
                <a:schemeClr val="dk1"/>
              </a:solidFill>
              <a:effectLst/>
              <a:latin typeface="+mn-lt"/>
              <a:ea typeface="+mn-ea"/>
              <a:cs typeface="+mn-cs"/>
            </a:rPr>
            <a:t>　財政状況を考慮しながら利率の高い地方債については繰上償還の検討や、地方債の対象となる事業については必要性を慎重に検討し、地方債発行の抑制に努めたい。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で、昨年度に比べて</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ポイント減少。比率減少の主な要因は、普通交付税の増額による歳入増加、行財政改革実施による歳出減少が合わさり、基金残高が増加したことによる。</a:t>
          </a:r>
        </a:p>
        <a:p>
          <a:r>
            <a:rPr kumimoji="1" lang="ja-JP" altLang="en-US" sz="1400">
              <a:latin typeface="ＭＳ ゴシック" pitchFamily="49" charset="-128"/>
              <a:ea typeface="ＭＳ ゴシック" pitchFamily="49" charset="-128"/>
            </a:rPr>
            <a:t>　今後もごみ処理施設整備事業や簡易水道改良事業、公共施設老朽化に伴う改修事業などにより地方債を発行するが、経費削減などの財政改善により基金残高を増やすことで、将来負担比率の増加を抑制し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奈良県黒滝村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取崩額が修学就業基金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百万円にとどまったことに対して、財政調整基金ややふるさと応援基金の積立が多くあったことから、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過去数年にわたり単年度収支が赤字となり、財政調整基金を取り崩しを行っていたことから、令和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財政改革を実施し歳出の見直しを実施した。今後は公共施設の維持修繕、長寿命化に費用を要する見込みであるため、慎重に事業を実施し、財政調整基金を取り崩すことなく財政運営を実施することに務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ふるさと応援基金については、今後積極的に活用していくことから、基金残高が増えることは見込まれない。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ふるさと創生基金：ふるさと創生事業の円滑な執行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村営住宅基金　　：住宅の維持管理建設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ふるさと応援基金：活力あるふるさとづくり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山林造成基金　　：山林造成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条例規定の金額等により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百万円を積立、修学修業基金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村財政が逼迫している現状を踏まえ、ふるさと創生基金やふるさと応援基金について、有効的な活用方法の検討を進めていく。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普通交付税の大幅増と行財政改革実施による歳出源が合わさり、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数年にわたり単年度収支が赤字となり、財政調整基金を取り崩しを行っていたことから、令和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財政改革を実施し歳出の見直しを実施した。今後は公共施設の維持修繕、長寿命化に費用を要する見込みであるため、慎重に事業を実施し、財政調整基金を取り崩すことなく財政運営を実施することに務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元利償還金の増加が見込まれるため、基金の積み立て及び取り崩しについて検討していく必要がある。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1542530</v>
      </c>
      <c r="BO4" s="374"/>
      <c r="BP4" s="374"/>
      <c r="BQ4" s="374"/>
      <c r="BR4" s="374"/>
      <c r="BS4" s="374"/>
      <c r="BT4" s="374"/>
      <c r="BU4" s="375"/>
      <c r="BV4" s="373">
        <v>1599592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10.1</v>
      </c>
      <c r="CU4" s="380"/>
      <c r="CV4" s="380"/>
      <c r="CW4" s="380"/>
      <c r="CX4" s="380"/>
      <c r="CY4" s="380"/>
      <c r="CZ4" s="380"/>
      <c r="DA4" s="381"/>
      <c r="DB4" s="379">
        <v>4.5999999999999996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1448361</v>
      </c>
      <c r="BO5" s="411"/>
      <c r="BP5" s="411"/>
      <c r="BQ5" s="411"/>
      <c r="BR5" s="411"/>
      <c r="BS5" s="411"/>
      <c r="BT5" s="411"/>
      <c r="BU5" s="412"/>
      <c r="BV5" s="410">
        <v>1564223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89</v>
      </c>
      <c r="CU5" s="408"/>
      <c r="CV5" s="408"/>
      <c r="CW5" s="408"/>
      <c r="CX5" s="408"/>
      <c r="CY5" s="408"/>
      <c r="CZ5" s="408"/>
      <c r="DA5" s="409"/>
      <c r="DB5" s="407">
        <v>104</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94169</v>
      </c>
      <c r="BO6" s="411"/>
      <c r="BP6" s="411"/>
      <c r="BQ6" s="411"/>
      <c r="BR6" s="411"/>
      <c r="BS6" s="411"/>
      <c r="BT6" s="411"/>
      <c r="BU6" s="412"/>
      <c r="BV6" s="410">
        <v>35369</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91.7</v>
      </c>
      <c r="CU6" s="448"/>
      <c r="CV6" s="448"/>
      <c r="CW6" s="448"/>
      <c r="CX6" s="448"/>
      <c r="CY6" s="448"/>
      <c r="CZ6" s="448"/>
      <c r="DA6" s="449"/>
      <c r="DB6" s="447">
        <v>106.5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94</v>
      </c>
      <c r="AV7" s="443"/>
      <c r="AW7" s="443"/>
      <c r="AX7" s="443"/>
      <c r="AY7" s="444" t="s">
        <v>106</v>
      </c>
      <c r="AZ7" s="445"/>
      <c r="BA7" s="445"/>
      <c r="BB7" s="445"/>
      <c r="BC7" s="445"/>
      <c r="BD7" s="445"/>
      <c r="BE7" s="445"/>
      <c r="BF7" s="445"/>
      <c r="BG7" s="445"/>
      <c r="BH7" s="445"/>
      <c r="BI7" s="445"/>
      <c r="BJ7" s="445"/>
      <c r="BK7" s="445"/>
      <c r="BL7" s="445"/>
      <c r="BM7" s="446"/>
      <c r="BN7" s="410">
        <v>4311</v>
      </c>
      <c r="BO7" s="411"/>
      <c r="BP7" s="411"/>
      <c r="BQ7" s="411"/>
      <c r="BR7" s="411"/>
      <c r="BS7" s="411"/>
      <c r="BT7" s="411"/>
      <c r="BU7" s="412"/>
      <c r="BV7" s="410">
        <v>7</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889720</v>
      </c>
      <c r="CU7" s="411"/>
      <c r="CV7" s="411"/>
      <c r="CW7" s="411"/>
      <c r="CX7" s="411"/>
      <c r="CY7" s="411"/>
      <c r="CZ7" s="411"/>
      <c r="DA7" s="412"/>
      <c r="DB7" s="410">
        <v>775738</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89858</v>
      </c>
      <c r="BO8" s="411"/>
      <c r="BP8" s="411"/>
      <c r="BQ8" s="411"/>
      <c r="BR8" s="411"/>
      <c r="BS8" s="411"/>
      <c r="BT8" s="411"/>
      <c r="BU8" s="412"/>
      <c r="BV8" s="410">
        <v>35362</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0.13</v>
      </c>
      <c r="CU8" s="451"/>
      <c r="CV8" s="451"/>
      <c r="CW8" s="451"/>
      <c r="CX8" s="451"/>
      <c r="CY8" s="451"/>
      <c r="CZ8" s="451"/>
      <c r="DA8" s="452"/>
      <c r="DB8" s="450">
        <v>0.13</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623</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94</v>
      </c>
      <c r="AV9" s="443"/>
      <c r="AW9" s="443"/>
      <c r="AX9" s="443"/>
      <c r="AY9" s="444" t="s">
        <v>116</v>
      </c>
      <c r="AZ9" s="445"/>
      <c r="BA9" s="445"/>
      <c r="BB9" s="445"/>
      <c r="BC9" s="445"/>
      <c r="BD9" s="445"/>
      <c r="BE9" s="445"/>
      <c r="BF9" s="445"/>
      <c r="BG9" s="445"/>
      <c r="BH9" s="445"/>
      <c r="BI9" s="445"/>
      <c r="BJ9" s="445"/>
      <c r="BK9" s="445"/>
      <c r="BL9" s="445"/>
      <c r="BM9" s="446"/>
      <c r="BN9" s="410">
        <v>54496</v>
      </c>
      <c r="BO9" s="411"/>
      <c r="BP9" s="411"/>
      <c r="BQ9" s="411"/>
      <c r="BR9" s="411"/>
      <c r="BS9" s="411"/>
      <c r="BT9" s="411"/>
      <c r="BU9" s="412"/>
      <c r="BV9" s="410">
        <v>18058</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10.5</v>
      </c>
      <c r="CU9" s="408"/>
      <c r="CV9" s="408"/>
      <c r="CW9" s="408"/>
      <c r="CX9" s="408"/>
      <c r="CY9" s="408"/>
      <c r="CZ9" s="408"/>
      <c r="DA9" s="409"/>
      <c r="DB9" s="407">
        <v>10.6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660</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116359</v>
      </c>
      <c r="BO10" s="411"/>
      <c r="BP10" s="411"/>
      <c r="BQ10" s="411"/>
      <c r="BR10" s="411"/>
      <c r="BS10" s="411"/>
      <c r="BT10" s="411"/>
      <c r="BU10" s="412"/>
      <c r="BV10" s="410">
        <v>100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120</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657</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109</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129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650</v>
      </c>
      <c r="S13" s="495"/>
      <c r="T13" s="495"/>
      <c r="U13" s="495"/>
      <c r="V13" s="496"/>
      <c r="W13" s="426" t="s">
        <v>139</v>
      </c>
      <c r="X13" s="427"/>
      <c r="Y13" s="427"/>
      <c r="Z13" s="427"/>
      <c r="AA13" s="427"/>
      <c r="AB13" s="417"/>
      <c r="AC13" s="461">
        <v>34</v>
      </c>
      <c r="AD13" s="462"/>
      <c r="AE13" s="462"/>
      <c r="AF13" s="462"/>
      <c r="AG13" s="504"/>
      <c r="AH13" s="461">
        <v>35</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170855</v>
      </c>
      <c r="BO13" s="411"/>
      <c r="BP13" s="411"/>
      <c r="BQ13" s="411"/>
      <c r="BR13" s="411"/>
      <c r="BS13" s="411"/>
      <c r="BT13" s="411"/>
      <c r="BU13" s="412"/>
      <c r="BV13" s="410">
        <v>18158</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5.8</v>
      </c>
      <c r="CU13" s="408"/>
      <c r="CV13" s="408"/>
      <c r="CW13" s="408"/>
      <c r="CX13" s="408"/>
      <c r="CY13" s="408"/>
      <c r="CZ13" s="408"/>
      <c r="DA13" s="409"/>
      <c r="DB13" s="407">
        <v>5.9</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668</v>
      </c>
      <c r="S14" s="495"/>
      <c r="T14" s="495"/>
      <c r="U14" s="495"/>
      <c r="V14" s="496"/>
      <c r="W14" s="400"/>
      <c r="X14" s="401"/>
      <c r="Y14" s="401"/>
      <c r="Z14" s="401"/>
      <c r="AA14" s="401"/>
      <c r="AB14" s="390"/>
      <c r="AC14" s="497">
        <v>12.7</v>
      </c>
      <c r="AD14" s="498"/>
      <c r="AE14" s="498"/>
      <c r="AF14" s="498"/>
      <c r="AG14" s="499"/>
      <c r="AH14" s="497">
        <v>12.6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129</v>
      </c>
      <c r="CU14" s="509"/>
      <c r="CV14" s="509"/>
      <c r="CW14" s="509"/>
      <c r="CX14" s="509"/>
      <c r="CY14" s="509"/>
      <c r="CZ14" s="509"/>
      <c r="DA14" s="510"/>
      <c r="DB14" s="508" t="s">
        <v>129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663</v>
      </c>
      <c r="S15" s="495"/>
      <c r="T15" s="495"/>
      <c r="U15" s="495"/>
      <c r="V15" s="496"/>
      <c r="W15" s="426" t="s">
        <v>147</v>
      </c>
      <c r="X15" s="427"/>
      <c r="Y15" s="427"/>
      <c r="Z15" s="427"/>
      <c r="AA15" s="427"/>
      <c r="AB15" s="417"/>
      <c r="AC15" s="461">
        <v>57</v>
      </c>
      <c r="AD15" s="462"/>
      <c r="AE15" s="462"/>
      <c r="AF15" s="462"/>
      <c r="AG15" s="504"/>
      <c r="AH15" s="461">
        <v>63</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83608</v>
      </c>
      <c r="BO15" s="374"/>
      <c r="BP15" s="374"/>
      <c r="BQ15" s="374"/>
      <c r="BR15" s="374"/>
      <c r="BS15" s="374"/>
      <c r="BT15" s="374"/>
      <c r="BU15" s="375"/>
      <c r="BV15" s="373">
        <v>110435</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21.3</v>
      </c>
      <c r="AD16" s="498"/>
      <c r="AE16" s="498"/>
      <c r="AF16" s="498"/>
      <c r="AG16" s="499"/>
      <c r="AH16" s="497">
        <v>22.7</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849921</v>
      </c>
      <c r="BO16" s="411"/>
      <c r="BP16" s="411"/>
      <c r="BQ16" s="411"/>
      <c r="BR16" s="411"/>
      <c r="BS16" s="411"/>
      <c r="BT16" s="411"/>
      <c r="BU16" s="412"/>
      <c r="BV16" s="410">
        <v>734592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176</v>
      </c>
      <c r="AD17" s="462"/>
      <c r="AE17" s="462"/>
      <c r="AF17" s="462"/>
      <c r="AG17" s="504"/>
      <c r="AH17" s="461">
        <v>179</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97255</v>
      </c>
      <c r="BO17" s="411"/>
      <c r="BP17" s="411"/>
      <c r="BQ17" s="411"/>
      <c r="BR17" s="411"/>
      <c r="BS17" s="411"/>
      <c r="BT17" s="411"/>
      <c r="BU17" s="412"/>
      <c r="BV17" s="410">
        <v>133838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47.7</v>
      </c>
      <c r="M18" s="534"/>
      <c r="N18" s="534"/>
      <c r="O18" s="534"/>
      <c r="P18" s="534"/>
      <c r="Q18" s="534"/>
      <c r="R18" s="535"/>
      <c r="S18" s="535"/>
      <c r="T18" s="535"/>
      <c r="U18" s="535"/>
      <c r="V18" s="536"/>
      <c r="W18" s="428"/>
      <c r="X18" s="429"/>
      <c r="Y18" s="429"/>
      <c r="Z18" s="429"/>
      <c r="AA18" s="429"/>
      <c r="AB18" s="420"/>
      <c r="AC18" s="537">
        <v>65.900000000000006</v>
      </c>
      <c r="AD18" s="538"/>
      <c r="AE18" s="538"/>
      <c r="AF18" s="538"/>
      <c r="AG18" s="539"/>
      <c r="AH18" s="537">
        <v>64.599999999999994</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809601</v>
      </c>
      <c r="BO18" s="411"/>
      <c r="BP18" s="411"/>
      <c r="BQ18" s="411"/>
      <c r="BR18" s="411"/>
      <c r="BS18" s="411"/>
      <c r="BT18" s="411"/>
      <c r="BU18" s="412"/>
      <c r="BV18" s="410">
        <v>790818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13</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1206131</v>
      </c>
      <c r="BO19" s="411"/>
      <c r="BP19" s="411"/>
      <c r="BQ19" s="411"/>
      <c r="BR19" s="411"/>
      <c r="BS19" s="411"/>
      <c r="BT19" s="411"/>
      <c r="BU19" s="412"/>
      <c r="BV19" s="410">
        <v>1107397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307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1412737</v>
      </c>
      <c r="BO22" s="374"/>
      <c r="BP22" s="374"/>
      <c r="BQ22" s="374"/>
      <c r="BR22" s="374"/>
      <c r="BS22" s="374"/>
      <c r="BT22" s="374"/>
      <c r="BU22" s="375"/>
      <c r="BV22" s="373">
        <v>1408721</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1350674</v>
      </c>
      <c r="BO23" s="411"/>
      <c r="BP23" s="411"/>
      <c r="BQ23" s="411"/>
      <c r="BR23" s="411"/>
      <c r="BS23" s="411"/>
      <c r="BT23" s="411"/>
      <c r="BU23" s="412"/>
      <c r="BV23" s="410">
        <v>1339255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5000</v>
      </c>
      <c r="R24" s="462"/>
      <c r="S24" s="462"/>
      <c r="T24" s="462"/>
      <c r="U24" s="462"/>
      <c r="V24" s="504"/>
      <c r="W24" s="556"/>
      <c r="X24" s="557"/>
      <c r="Y24" s="558"/>
      <c r="Z24" s="460" t="s">
        <v>172</v>
      </c>
      <c r="AA24" s="440"/>
      <c r="AB24" s="440"/>
      <c r="AC24" s="440"/>
      <c r="AD24" s="440"/>
      <c r="AE24" s="440"/>
      <c r="AF24" s="440"/>
      <c r="AG24" s="441"/>
      <c r="AH24" s="461">
        <v>31</v>
      </c>
      <c r="AI24" s="462"/>
      <c r="AJ24" s="462"/>
      <c r="AK24" s="462"/>
      <c r="AL24" s="504"/>
      <c r="AM24" s="461">
        <v>93558</v>
      </c>
      <c r="AN24" s="462"/>
      <c r="AO24" s="462"/>
      <c r="AP24" s="462"/>
      <c r="AQ24" s="462"/>
      <c r="AR24" s="504"/>
      <c r="AS24" s="461">
        <v>3018</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979189</v>
      </c>
      <c r="BO24" s="411"/>
      <c r="BP24" s="411"/>
      <c r="BQ24" s="411"/>
      <c r="BR24" s="411"/>
      <c r="BS24" s="411"/>
      <c r="BT24" s="411"/>
      <c r="BU24" s="412"/>
      <c r="BV24" s="410">
        <v>952609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4600</v>
      </c>
      <c r="R25" s="462"/>
      <c r="S25" s="462"/>
      <c r="T25" s="462"/>
      <c r="U25" s="462"/>
      <c r="V25" s="504"/>
      <c r="W25" s="556"/>
      <c r="X25" s="557"/>
      <c r="Y25" s="558"/>
      <c r="Z25" s="460" t="s">
        <v>175</v>
      </c>
      <c r="AA25" s="440"/>
      <c r="AB25" s="440"/>
      <c r="AC25" s="440"/>
      <c r="AD25" s="440"/>
      <c r="AE25" s="440"/>
      <c r="AF25" s="440"/>
      <c r="AG25" s="441"/>
      <c r="AH25" s="461" t="s">
        <v>176</v>
      </c>
      <c r="AI25" s="462"/>
      <c r="AJ25" s="462"/>
      <c r="AK25" s="462"/>
      <c r="AL25" s="504"/>
      <c r="AM25" s="461" t="s">
        <v>129</v>
      </c>
      <c r="AN25" s="462"/>
      <c r="AO25" s="462"/>
      <c r="AP25" s="462"/>
      <c r="AQ25" s="462"/>
      <c r="AR25" s="504"/>
      <c r="AS25" s="461" t="s">
        <v>176</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7828</v>
      </c>
      <c r="BO25" s="374"/>
      <c r="BP25" s="374"/>
      <c r="BQ25" s="374"/>
      <c r="BR25" s="374"/>
      <c r="BS25" s="374"/>
      <c r="BT25" s="374"/>
      <c r="BU25" s="375"/>
      <c r="BV25" s="373">
        <v>13656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4200</v>
      </c>
      <c r="R26" s="462"/>
      <c r="S26" s="462"/>
      <c r="T26" s="462"/>
      <c r="U26" s="462"/>
      <c r="V26" s="504"/>
      <c r="W26" s="556"/>
      <c r="X26" s="557"/>
      <c r="Y26" s="558"/>
      <c r="Z26" s="460" t="s">
        <v>179</v>
      </c>
      <c r="AA26" s="562"/>
      <c r="AB26" s="562"/>
      <c r="AC26" s="562"/>
      <c r="AD26" s="562"/>
      <c r="AE26" s="562"/>
      <c r="AF26" s="562"/>
      <c r="AG26" s="563"/>
      <c r="AH26" s="461">
        <v>3</v>
      </c>
      <c r="AI26" s="462"/>
      <c r="AJ26" s="462"/>
      <c r="AK26" s="462"/>
      <c r="AL26" s="504"/>
      <c r="AM26" s="461">
        <v>8034</v>
      </c>
      <c r="AN26" s="462"/>
      <c r="AO26" s="462"/>
      <c r="AP26" s="462"/>
      <c r="AQ26" s="462"/>
      <c r="AR26" s="504"/>
      <c r="AS26" s="461">
        <v>2678</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176</v>
      </c>
      <c r="BO26" s="411"/>
      <c r="BP26" s="411"/>
      <c r="BQ26" s="411"/>
      <c r="BR26" s="411"/>
      <c r="BS26" s="411"/>
      <c r="BT26" s="411"/>
      <c r="BU26" s="412"/>
      <c r="BV26" s="410" t="s">
        <v>181</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2400</v>
      </c>
      <c r="R27" s="462"/>
      <c r="S27" s="462"/>
      <c r="T27" s="462"/>
      <c r="U27" s="462"/>
      <c r="V27" s="504"/>
      <c r="W27" s="556"/>
      <c r="X27" s="557"/>
      <c r="Y27" s="558"/>
      <c r="Z27" s="460" t="s">
        <v>183</v>
      </c>
      <c r="AA27" s="440"/>
      <c r="AB27" s="440"/>
      <c r="AC27" s="440"/>
      <c r="AD27" s="440"/>
      <c r="AE27" s="440"/>
      <c r="AF27" s="440"/>
      <c r="AG27" s="441"/>
      <c r="AH27" s="461">
        <v>6</v>
      </c>
      <c r="AI27" s="462"/>
      <c r="AJ27" s="462"/>
      <c r="AK27" s="462"/>
      <c r="AL27" s="504"/>
      <c r="AM27" s="461">
        <v>18816</v>
      </c>
      <c r="AN27" s="462"/>
      <c r="AO27" s="462"/>
      <c r="AP27" s="462"/>
      <c r="AQ27" s="462"/>
      <c r="AR27" s="504"/>
      <c r="AS27" s="461">
        <v>3136</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v>11973</v>
      </c>
      <c r="BO27" s="530"/>
      <c r="BP27" s="530"/>
      <c r="BQ27" s="530"/>
      <c r="BR27" s="530"/>
      <c r="BS27" s="530"/>
      <c r="BT27" s="530"/>
      <c r="BU27" s="531"/>
      <c r="BV27" s="529">
        <v>11973</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1800</v>
      </c>
      <c r="R28" s="462"/>
      <c r="S28" s="462"/>
      <c r="T28" s="462"/>
      <c r="U28" s="462"/>
      <c r="V28" s="504"/>
      <c r="W28" s="556"/>
      <c r="X28" s="557"/>
      <c r="Y28" s="558"/>
      <c r="Z28" s="460" t="s">
        <v>186</v>
      </c>
      <c r="AA28" s="440"/>
      <c r="AB28" s="440"/>
      <c r="AC28" s="440"/>
      <c r="AD28" s="440"/>
      <c r="AE28" s="440"/>
      <c r="AF28" s="440"/>
      <c r="AG28" s="441"/>
      <c r="AH28" s="461" t="s">
        <v>176</v>
      </c>
      <c r="AI28" s="462"/>
      <c r="AJ28" s="462"/>
      <c r="AK28" s="462"/>
      <c r="AL28" s="504"/>
      <c r="AM28" s="461" t="s">
        <v>129</v>
      </c>
      <c r="AN28" s="462"/>
      <c r="AO28" s="462"/>
      <c r="AP28" s="462"/>
      <c r="AQ28" s="462"/>
      <c r="AR28" s="504"/>
      <c r="AS28" s="461" t="s">
        <v>176</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622897</v>
      </c>
      <c r="BO28" s="374"/>
      <c r="BP28" s="374"/>
      <c r="BQ28" s="374"/>
      <c r="BR28" s="374"/>
      <c r="BS28" s="374"/>
      <c r="BT28" s="374"/>
      <c r="BU28" s="375"/>
      <c r="BV28" s="373">
        <v>506538</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4</v>
      </c>
      <c r="M29" s="462"/>
      <c r="N29" s="462"/>
      <c r="O29" s="462"/>
      <c r="P29" s="504"/>
      <c r="Q29" s="461">
        <v>1700</v>
      </c>
      <c r="R29" s="462"/>
      <c r="S29" s="462"/>
      <c r="T29" s="462"/>
      <c r="U29" s="462"/>
      <c r="V29" s="504"/>
      <c r="W29" s="559"/>
      <c r="X29" s="560"/>
      <c r="Y29" s="561"/>
      <c r="Z29" s="460" t="s">
        <v>189</v>
      </c>
      <c r="AA29" s="440"/>
      <c r="AB29" s="440"/>
      <c r="AC29" s="440"/>
      <c r="AD29" s="440"/>
      <c r="AE29" s="440"/>
      <c r="AF29" s="440"/>
      <c r="AG29" s="441"/>
      <c r="AH29" s="461">
        <v>37</v>
      </c>
      <c r="AI29" s="462"/>
      <c r="AJ29" s="462"/>
      <c r="AK29" s="462"/>
      <c r="AL29" s="504"/>
      <c r="AM29" s="461">
        <v>112374</v>
      </c>
      <c r="AN29" s="462"/>
      <c r="AO29" s="462"/>
      <c r="AP29" s="462"/>
      <c r="AQ29" s="462"/>
      <c r="AR29" s="504"/>
      <c r="AS29" s="461">
        <v>3037</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1280</v>
      </c>
      <c r="BO29" s="411"/>
      <c r="BP29" s="411"/>
      <c r="BQ29" s="411"/>
      <c r="BR29" s="411"/>
      <c r="BS29" s="411"/>
      <c r="BT29" s="411"/>
      <c r="BU29" s="412"/>
      <c r="BV29" s="410">
        <v>1270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96.3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330848</v>
      </c>
      <c r="BO30" s="530"/>
      <c r="BP30" s="530"/>
      <c r="BQ30" s="530"/>
      <c r="BR30" s="530"/>
      <c r="BS30" s="530"/>
      <c r="BT30" s="530"/>
      <c r="BU30" s="531"/>
      <c r="BV30" s="529">
        <v>323686</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198</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204</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国民健康保険（事業勘定）</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奈良県市町村総合事務組合</v>
      </c>
      <c r="BZ34" s="601"/>
      <c r="CA34" s="601"/>
      <c r="CB34" s="601"/>
      <c r="CC34" s="601"/>
      <c r="CD34" s="601"/>
      <c r="CE34" s="601"/>
      <c r="CF34" s="601"/>
      <c r="CG34" s="601"/>
      <c r="CH34" s="601"/>
      <c r="CI34" s="601"/>
      <c r="CJ34" s="601"/>
      <c r="CK34" s="601"/>
      <c r="CL34" s="601"/>
      <c r="CM34" s="601"/>
      <c r="CN34" s="178"/>
      <c r="CO34" s="600">
        <f>IF(CQ34="","",MAX(C34:D43,U34:V43,AM34:AN43,BE34:BF43,BW34:BX43)+1)</f>
        <v>15</v>
      </c>
      <c r="CP34" s="600"/>
      <c r="CQ34" s="601" t="str">
        <f>IF('各会計、関係団体の財政状況及び健全化判断比率'!BS7="","",'各会計、関係団体の財政状況及び健全化判断比率'!BS7)</f>
        <v>株式会社　黒滝森物語村</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国民健康保険（診療施設勘定）</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IF('各会計、関係団体の財政状況及び健全化判断比率'!B33="","",'各会計、関係団体の財政状況及び健全化判断比率'!B33)</f>
        <v>下水道事業特別会計</v>
      </c>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南和広域衛生組合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介護保険事業</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奈良広域水質検査センター組合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後期高齢者医療事業</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奈良県後期高齢者医療広域連合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奈良県広域消防組合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さくら広域環境衛生組合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南和広域医療企業団</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W9QOhMF7j1GatOq0MG61+ue0tV3QTJasUiovZog1p2pVFdFwFdgiS2zwh2/vzqn2qequmMLeBSt2CEyzijlcyA==" saltValue="UXnqjQgbLWvyIS3NWwcdg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62767</v>
      </c>
      <c r="S5" s="619"/>
      <c r="T5" s="619"/>
      <c r="U5" s="619"/>
      <c r="V5" s="619"/>
      <c r="W5" s="619"/>
      <c r="X5" s="619"/>
      <c r="Y5" s="620"/>
      <c r="Z5" s="621">
        <v>4.0999999999999996</v>
      </c>
      <c r="AA5" s="621"/>
      <c r="AB5" s="621"/>
      <c r="AC5" s="621"/>
      <c r="AD5" s="622">
        <v>62767</v>
      </c>
      <c r="AE5" s="622"/>
      <c r="AF5" s="622"/>
      <c r="AG5" s="622"/>
      <c r="AH5" s="622"/>
      <c r="AI5" s="622"/>
      <c r="AJ5" s="622"/>
      <c r="AK5" s="622"/>
      <c r="AL5" s="623">
        <v>7.1</v>
      </c>
      <c r="AM5" s="624"/>
      <c r="AN5" s="624"/>
      <c r="AO5" s="625"/>
      <c r="AP5" s="615" t="s">
        <v>229</v>
      </c>
      <c r="AQ5" s="616"/>
      <c r="AR5" s="616"/>
      <c r="AS5" s="616"/>
      <c r="AT5" s="616"/>
      <c r="AU5" s="616"/>
      <c r="AV5" s="616"/>
      <c r="AW5" s="616"/>
      <c r="AX5" s="616"/>
      <c r="AY5" s="616"/>
      <c r="AZ5" s="616"/>
      <c r="BA5" s="616"/>
      <c r="BB5" s="616"/>
      <c r="BC5" s="616"/>
      <c r="BD5" s="616"/>
      <c r="BE5" s="616"/>
      <c r="BF5" s="617"/>
      <c r="BG5" s="629">
        <v>62767</v>
      </c>
      <c r="BH5" s="630"/>
      <c r="BI5" s="630"/>
      <c r="BJ5" s="630"/>
      <c r="BK5" s="630"/>
      <c r="BL5" s="630"/>
      <c r="BM5" s="630"/>
      <c r="BN5" s="631"/>
      <c r="BO5" s="632">
        <v>100</v>
      </c>
      <c r="BP5" s="632"/>
      <c r="BQ5" s="632"/>
      <c r="BR5" s="632"/>
      <c r="BS5" s="633" t="s">
        <v>129</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222</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30964</v>
      </c>
      <c r="S6" s="630"/>
      <c r="T6" s="630"/>
      <c r="U6" s="630"/>
      <c r="V6" s="630"/>
      <c r="W6" s="630"/>
      <c r="X6" s="630"/>
      <c r="Y6" s="631"/>
      <c r="Z6" s="632">
        <v>2</v>
      </c>
      <c r="AA6" s="632"/>
      <c r="AB6" s="632"/>
      <c r="AC6" s="632"/>
      <c r="AD6" s="633">
        <v>30964</v>
      </c>
      <c r="AE6" s="633"/>
      <c r="AF6" s="633"/>
      <c r="AG6" s="633"/>
      <c r="AH6" s="633"/>
      <c r="AI6" s="633"/>
      <c r="AJ6" s="633"/>
      <c r="AK6" s="633"/>
      <c r="AL6" s="634">
        <v>3.5</v>
      </c>
      <c r="AM6" s="635"/>
      <c r="AN6" s="635"/>
      <c r="AO6" s="636"/>
      <c r="AP6" s="626" t="s">
        <v>234</v>
      </c>
      <c r="AQ6" s="627"/>
      <c r="AR6" s="627"/>
      <c r="AS6" s="627"/>
      <c r="AT6" s="627"/>
      <c r="AU6" s="627"/>
      <c r="AV6" s="627"/>
      <c r="AW6" s="627"/>
      <c r="AX6" s="627"/>
      <c r="AY6" s="627"/>
      <c r="AZ6" s="627"/>
      <c r="BA6" s="627"/>
      <c r="BB6" s="627"/>
      <c r="BC6" s="627"/>
      <c r="BD6" s="627"/>
      <c r="BE6" s="627"/>
      <c r="BF6" s="628"/>
      <c r="BG6" s="629">
        <v>62767</v>
      </c>
      <c r="BH6" s="630"/>
      <c r="BI6" s="630"/>
      <c r="BJ6" s="630"/>
      <c r="BK6" s="630"/>
      <c r="BL6" s="630"/>
      <c r="BM6" s="630"/>
      <c r="BN6" s="631"/>
      <c r="BO6" s="632">
        <v>100</v>
      </c>
      <c r="BP6" s="632"/>
      <c r="BQ6" s="632"/>
      <c r="BR6" s="632"/>
      <c r="BS6" s="633" t="s">
        <v>129</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31129</v>
      </c>
      <c r="CS6" s="630"/>
      <c r="CT6" s="630"/>
      <c r="CU6" s="630"/>
      <c r="CV6" s="630"/>
      <c r="CW6" s="630"/>
      <c r="CX6" s="630"/>
      <c r="CY6" s="631"/>
      <c r="CZ6" s="623">
        <v>2.1</v>
      </c>
      <c r="DA6" s="624"/>
      <c r="DB6" s="624"/>
      <c r="DC6" s="643"/>
      <c r="DD6" s="638" t="s">
        <v>129</v>
      </c>
      <c r="DE6" s="630"/>
      <c r="DF6" s="630"/>
      <c r="DG6" s="630"/>
      <c r="DH6" s="630"/>
      <c r="DI6" s="630"/>
      <c r="DJ6" s="630"/>
      <c r="DK6" s="630"/>
      <c r="DL6" s="630"/>
      <c r="DM6" s="630"/>
      <c r="DN6" s="630"/>
      <c r="DO6" s="630"/>
      <c r="DP6" s="631"/>
      <c r="DQ6" s="638">
        <v>31129</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51</v>
      </c>
      <c r="S7" s="630"/>
      <c r="T7" s="630"/>
      <c r="U7" s="630"/>
      <c r="V7" s="630"/>
      <c r="W7" s="630"/>
      <c r="X7" s="630"/>
      <c r="Y7" s="631"/>
      <c r="Z7" s="632">
        <v>0</v>
      </c>
      <c r="AA7" s="632"/>
      <c r="AB7" s="632"/>
      <c r="AC7" s="632"/>
      <c r="AD7" s="633">
        <v>51</v>
      </c>
      <c r="AE7" s="633"/>
      <c r="AF7" s="633"/>
      <c r="AG7" s="633"/>
      <c r="AH7" s="633"/>
      <c r="AI7" s="633"/>
      <c r="AJ7" s="633"/>
      <c r="AK7" s="633"/>
      <c r="AL7" s="634">
        <v>0</v>
      </c>
      <c r="AM7" s="635"/>
      <c r="AN7" s="635"/>
      <c r="AO7" s="636"/>
      <c r="AP7" s="626" t="s">
        <v>237</v>
      </c>
      <c r="AQ7" s="627"/>
      <c r="AR7" s="627"/>
      <c r="AS7" s="627"/>
      <c r="AT7" s="627"/>
      <c r="AU7" s="627"/>
      <c r="AV7" s="627"/>
      <c r="AW7" s="627"/>
      <c r="AX7" s="627"/>
      <c r="AY7" s="627"/>
      <c r="AZ7" s="627"/>
      <c r="BA7" s="627"/>
      <c r="BB7" s="627"/>
      <c r="BC7" s="627"/>
      <c r="BD7" s="627"/>
      <c r="BE7" s="627"/>
      <c r="BF7" s="628"/>
      <c r="BG7" s="629">
        <v>23858</v>
      </c>
      <c r="BH7" s="630"/>
      <c r="BI7" s="630"/>
      <c r="BJ7" s="630"/>
      <c r="BK7" s="630"/>
      <c r="BL7" s="630"/>
      <c r="BM7" s="630"/>
      <c r="BN7" s="631"/>
      <c r="BO7" s="632">
        <v>38</v>
      </c>
      <c r="BP7" s="632"/>
      <c r="BQ7" s="632"/>
      <c r="BR7" s="632"/>
      <c r="BS7" s="633" t="s">
        <v>129</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364807</v>
      </c>
      <c r="CS7" s="630"/>
      <c r="CT7" s="630"/>
      <c r="CU7" s="630"/>
      <c r="CV7" s="630"/>
      <c r="CW7" s="630"/>
      <c r="CX7" s="630"/>
      <c r="CY7" s="631"/>
      <c r="CZ7" s="632">
        <v>25.2</v>
      </c>
      <c r="DA7" s="632"/>
      <c r="DB7" s="632"/>
      <c r="DC7" s="632"/>
      <c r="DD7" s="638">
        <v>14012</v>
      </c>
      <c r="DE7" s="630"/>
      <c r="DF7" s="630"/>
      <c r="DG7" s="630"/>
      <c r="DH7" s="630"/>
      <c r="DI7" s="630"/>
      <c r="DJ7" s="630"/>
      <c r="DK7" s="630"/>
      <c r="DL7" s="630"/>
      <c r="DM7" s="630"/>
      <c r="DN7" s="630"/>
      <c r="DO7" s="630"/>
      <c r="DP7" s="631"/>
      <c r="DQ7" s="638">
        <v>328351</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703</v>
      </c>
      <c r="S8" s="630"/>
      <c r="T8" s="630"/>
      <c r="U8" s="630"/>
      <c r="V8" s="630"/>
      <c r="W8" s="630"/>
      <c r="X8" s="630"/>
      <c r="Y8" s="631"/>
      <c r="Z8" s="632">
        <v>0</v>
      </c>
      <c r="AA8" s="632"/>
      <c r="AB8" s="632"/>
      <c r="AC8" s="632"/>
      <c r="AD8" s="633">
        <v>703</v>
      </c>
      <c r="AE8" s="633"/>
      <c r="AF8" s="633"/>
      <c r="AG8" s="633"/>
      <c r="AH8" s="633"/>
      <c r="AI8" s="633"/>
      <c r="AJ8" s="633"/>
      <c r="AK8" s="633"/>
      <c r="AL8" s="634">
        <v>0.1</v>
      </c>
      <c r="AM8" s="635"/>
      <c r="AN8" s="635"/>
      <c r="AO8" s="636"/>
      <c r="AP8" s="626" t="s">
        <v>240</v>
      </c>
      <c r="AQ8" s="627"/>
      <c r="AR8" s="627"/>
      <c r="AS8" s="627"/>
      <c r="AT8" s="627"/>
      <c r="AU8" s="627"/>
      <c r="AV8" s="627"/>
      <c r="AW8" s="627"/>
      <c r="AX8" s="627"/>
      <c r="AY8" s="627"/>
      <c r="AZ8" s="627"/>
      <c r="BA8" s="627"/>
      <c r="BB8" s="627"/>
      <c r="BC8" s="627"/>
      <c r="BD8" s="627"/>
      <c r="BE8" s="627"/>
      <c r="BF8" s="628"/>
      <c r="BG8" s="629">
        <v>953</v>
      </c>
      <c r="BH8" s="630"/>
      <c r="BI8" s="630"/>
      <c r="BJ8" s="630"/>
      <c r="BK8" s="630"/>
      <c r="BL8" s="630"/>
      <c r="BM8" s="630"/>
      <c r="BN8" s="631"/>
      <c r="BO8" s="632">
        <v>1.5</v>
      </c>
      <c r="BP8" s="632"/>
      <c r="BQ8" s="632"/>
      <c r="BR8" s="632"/>
      <c r="BS8" s="633" t="s">
        <v>241</v>
      </c>
      <c r="BT8" s="633"/>
      <c r="BU8" s="633"/>
      <c r="BV8" s="633"/>
      <c r="BW8" s="633"/>
      <c r="BX8" s="633"/>
      <c r="BY8" s="633"/>
      <c r="BZ8" s="633"/>
      <c r="CA8" s="633"/>
      <c r="CB8" s="637"/>
      <c r="CD8" s="644" t="s">
        <v>242</v>
      </c>
      <c r="CE8" s="645"/>
      <c r="CF8" s="645"/>
      <c r="CG8" s="645"/>
      <c r="CH8" s="645"/>
      <c r="CI8" s="645"/>
      <c r="CJ8" s="645"/>
      <c r="CK8" s="645"/>
      <c r="CL8" s="645"/>
      <c r="CM8" s="645"/>
      <c r="CN8" s="645"/>
      <c r="CO8" s="645"/>
      <c r="CP8" s="645"/>
      <c r="CQ8" s="646"/>
      <c r="CR8" s="629">
        <v>242857</v>
      </c>
      <c r="CS8" s="630"/>
      <c r="CT8" s="630"/>
      <c r="CU8" s="630"/>
      <c r="CV8" s="630"/>
      <c r="CW8" s="630"/>
      <c r="CX8" s="630"/>
      <c r="CY8" s="631"/>
      <c r="CZ8" s="632">
        <v>16.8</v>
      </c>
      <c r="DA8" s="632"/>
      <c r="DB8" s="632"/>
      <c r="DC8" s="632"/>
      <c r="DD8" s="638">
        <v>1377</v>
      </c>
      <c r="DE8" s="630"/>
      <c r="DF8" s="630"/>
      <c r="DG8" s="630"/>
      <c r="DH8" s="630"/>
      <c r="DI8" s="630"/>
      <c r="DJ8" s="630"/>
      <c r="DK8" s="630"/>
      <c r="DL8" s="630"/>
      <c r="DM8" s="630"/>
      <c r="DN8" s="630"/>
      <c r="DO8" s="630"/>
      <c r="DP8" s="631"/>
      <c r="DQ8" s="638">
        <v>161948</v>
      </c>
      <c r="DR8" s="630"/>
      <c r="DS8" s="630"/>
      <c r="DT8" s="630"/>
      <c r="DU8" s="630"/>
      <c r="DV8" s="630"/>
      <c r="DW8" s="630"/>
      <c r="DX8" s="630"/>
      <c r="DY8" s="630"/>
      <c r="DZ8" s="630"/>
      <c r="EA8" s="630"/>
      <c r="EB8" s="630"/>
      <c r="EC8" s="639"/>
    </row>
    <row r="9" spans="2:143" ht="11.25" customHeight="1" x14ac:dyDescent="0.15">
      <c r="B9" s="626" t="s">
        <v>243</v>
      </c>
      <c r="C9" s="627"/>
      <c r="D9" s="627"/>
      <c r="E9" s="627"/>
      <c r="F9" s="627"/>
      <c r="G9" s="627"/>
      <c r="H9" s="627"/>
      <c r="I9" s="627"/>
      <c r="J9" s="627"/>
      <c r="K9" s="627"/>
      <c r="L9" s="627"/>
      <c r="M9" s="627"/>
      <c r="N9" s="627"/>
      <c r="O9" s="627"/>
      <c r="P9" s="627"/>
      <c r="Q9" s="628"/>
      <c r="R9" s="629">
        <v>808</v>
      </c>
      <c r="S9" s="630"/>
      <c r="T9" s="630"/>
      <c r="U9" s="630"/>
      <c r="V9" s="630"/>
      <c r="W9" s="630"/>
      <c r="X9" s="630"/>
      <c r="Y9" s="631"/>
      <c r="Z9" s="632">
        <v>0.1</v>
      </c>
      <c r="AA9" s="632"/>
      <c r="AB9" s="632"/>
      <c r="AC9" s="632"/>
      <c r="AD9" s="633">
        <v>808</v>
      </c>
      <c r="AE9" s="633"/>
      <c r="AF9" s="633"/>
      <c r="AG9" s="633"/>
      <c r="AH9" s="633"/>
      <c r="AI9" s="633"/>
      <c r="AJ9" s="633"/>
      <c r="AK9" s="633"/>
      <c r="AL9" s="634">
        <v>0.1</v>
      </c>
      <c r="AM9" s="635"/>
      <c r="AN9" s="635"/>
      <c r="AO9" s="636"/>
      <c r="AP9" s="626" t="s">
        <v>244</v>
      </c>
      <c r="AQ9" s="627"/>
      <c r="AR9" s="627"/>
      <c r="AS9" s="627"/>
      <c r="AT9" s="627"/>
      <c r="AU9" s="627"/>
      <c r="AV9" s="627"/>
      <c r="AW9" s="627"/>
      <c r="AX9" s="627"/>
      <c r="AY9" s="627"/>
      <c r="AZ9" s="627"/>
      <c r="BA9" s="627"/>
      <c r="BB9" s="627"/>
      <c r="BC9" s="627"/>
      <c r="BD9" s="627"/>
      <c r="BE9" s="627"/>
      <c r="BF9" s="628"/>
      <c r="BG9" s="629">
        <v>20105</v>
      </c>
      <c r="BH9" s="630"/>
      <c r="BI9" s="630"/>
      <c r="BJ9" s="630"/>
      <c r="BK9" s="630"/>
      <c r="BL9" s="630"/>
      <c r="BM9" s="630"/>
      <c r="BN9" s="631"/>
      <c r="BO9" s="632">
        <v>32</v>
      </c>
      <c r="BP9" s="632"/>
      <c r="BQ9" s="632"/>
      <c r="BR9" s="632"/>
      <c r="BS9" s="633" t="s">
        <v>241</v>
      </c>
      <c r="BT9" s="633"/>
      <c r="BU9" s="633"/>
      <c r="BV9" s="633"/>
      <c r="BW9" s="633"/>
      <c r="BX9" s="633"/>
      <c r="BY9" s="633"/>
      <c r="BZ9" s="633"/>
      <c r="CA9" s="633"/>
      <c r="CB9" s="637"/>
      <c r="CD9" s="644" t="s">
        <v>245</v>
      </c>
      <c r="CE9" s="645"/>
      <c r="CF9" s="645"/>
      <c r="CG9" s="645"/>
      <c r="CH9" s="645"/>
      <c r="CI9" s="645"/>
      <c r="CJ9" s="645"/>
      <c r="CK9" s="645"/>
      <c r="CL9" s="645"/>
      <c r="CM9" s="645"/>
      <c r="CN9" s="645"/>
      <c r="CO9" s="645"/>
      <c r="CP9" s="645"/>
      <c r="CQ9" s="646"/>
      <c r="CR9" s="629">
        <v>170755</v>
      </c>
      <c r="CS9" s="630"/>
      <c r="CT9" s="630"/>
      <c r="CU9" s="630"/>
      <c r="CV9" s="630"/>
      <c r="CW9" s="630"/>
      <c r="CX9" s="630"/>
      <c r="CY9" s="631"/>
      <c r="CZ9" s="632">
        <v>11.8</v>
      </c>
      <c r="DA9" s="632"/>
      <c r="DB9" s="632"/>
      <c r="DC9" s="632"/>
      <c r="DD9" s="638">
        <v>7205</v>
      </c>
      <c r="DE9" s="630"/>
      <c r="DF9" s="630"/>
      <c r="DG9" s="630"/>
      <c r="DH9" s="630"/>
      <c r="DI9" s="630"/>
      <c r="DJ9" s="630"/>
      <c r="DK9" s="630"/>
      <c r="DL9" s="630"/>
      <c r="DM9" s="630"/>
      <c r="DN9" s="630"/>
      <c r="DO9" s="630"/>
      <c r="DP9" s="631"/>
      <c r="DQ9" s="638">
        <v>122936</v>
      </c>
      <c r="DR9" s="630"/>
      <c r="DS9" s="630"/>
      <c r="DT9" s="630"/>
      <c r="DU9" s="630"/>
      <c r="DV9" s="630"/>
      <c r="DW9" s="630"/>
      <c r="DX9" s="630"/>
      <c r="DY9" s="630"/>
      <c r="DZ9" s="630"/>
      <c r="EA9" s="630"/>
      <c r="EB9" s="630"/>
      <c r="EC9" s="639"/>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241</v>
      </c>
      <c r="S10" s="630"/>
      <c r="T10" s="630"/>
      <c r="U10" s="630"/>
      <c r="V10" s="630"/>
      <c r="W10" s="630"/>
      <c r="X10" s="630"/>
      <c r="Y10" s="631"/>
      <c r="Z10" s="632" t="s">
        <v>129</v>
      </c>
      <c r="AA10" s="632"/>
      <c r="AB10" s="632"/>
      <c r="AC10" s="632"/>
      <c r="AD10" s="633" t="s">
        <v>129</v>
      </c>
      <c r="AE10" s="633"/>
      <c r="AF10" s="633"/>
      <c r="AG10" s="633"/>
      <c r="AH10" s="633"/>
      <c r="AI10" s="633"/>
      <c r="AJ10" s="633"/>
      <c r="AK10" s="633"/>
      <c r="AL10" s="634" t="s">
        <v>129</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1819</v>
      </c>
      <c r="BH10" s="630"/>
      <c r="BI10" s="630"/>
      <c r="BJ10" s="630"/>
      <c r="BK10" s="630"/>
      <c r="BL10" s="630"/>
      <c r="BM10" s="630"/>
      <c r="BN10" s="631"/>
      <c r="BO10" s="632">
        <v>2.9</v>
      </c>
      <c r="BP10" s="632"/>
      <c r="BQ10" s="632"/>
      <c r="BR10" s="632"/>
      <c r="BS10" s="633" t="s">
        <v>129</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v>1996</v>
      </c>
      <c r="CS10" s="630"/>
      <c r="CT10" s="630"/>
      <c r="CU10" s="630"/>
      <c r="CV10" s="630"/>
      <c r="CW10" s="630"/>
      <c r="CX10" s="630"/>
      <c r="CY10" s="631"/>
      <c r="CZ10" s="632">
        <v>0.1</v>
      </c>
      <c r="DA10" s="632"/>
      <c r="DB10" s="632"/>
      <c r="DC10" s="632"/>
      <c r="DD10" s="638" t="s">
        <v>241</v>
      </c>
      <c r="DE10" s="630"/>
      <c r="DF10" s="630"/>
      <c r="DG10" s="630"/>
      <c r="DH10" s="630"/>
      <c r="DI10" s="630"/>
      <c r="DJ10" s="630"/>
      <c r="DK10" s="630"/>
      <c r="DL10" s="630"/>
      <c r="DM10" s="630"/>
      <c r="DN10" s="630"/>
      <c r="DO10" s="630"/>
      <c r="DP10" s="631"/>
      <c r="DQ10" s="638">
        <v>1533</v>
      </c>
      <c r="DR10" s="630"/>
      <c r="DS10" s="630"/>
      <c r="DT10" s="630"/>
      <c r="DU10" s="630"/>
      <c r="DV10" s="630"/>
      <c r="DW10" s="630"/>
      <c r="DX10" s="630"/>
      <c r="DY10" s="630"/>
      <c r="DZ10" s="630"/>
      <c r="EA10" s="630"/>
      <c r="EB10" s="630"/>
      <c r="EC10" s="639"/>
    </row>
    <row r="11" spans="2:143" ht="11.25" customHeight="1" x14ac:dyDescent="0.15">
      <c r="B11" s="626" t="s">
        <v>249</v>
      </c>
      <c r="C11" s="627"/>
      <c r="D11" s="627"/>
      <c r="E11" s="627"/>
      <c r="F11" s="627"/>
      <c r="G11" s="627"/>
      <c r="H11" s="627"/>
      <c r="I11" s="627"/>
      <c r="J11" s="627"/>
      <c r="K11" s="627"/>
      <c r="L11" s="627"/>
      <c r="M11" s="627"/>
      <c r="N11" s="627"/>
      <c r="O11" s="627"/>
      <c r="P11" s="627"/>
      <c r="Q11" s="628"/>
      <c r="R11" s="629">
        <v>15166</v>
      </c>
      <c r="S11" s="630"/>
      <c r="T11" s="630"/>
      <c r="U11" s="630"/>
      <c r="V11" s="630"/>
      <c r="W11" s="630"/>
      <c r="X11" s="630"/>
      <c r="Y11" s="631"/>
      <c r="Z11" s="634">
        <v>1</v>
      </c>
      <c r="AA11" s="635"/>
      <c r="AB11" s="635"/>
      <c r="AC11" s="647"/>
      <c r="AD11" s="638">
        <v>15166</v>
      </c>
      <c r="AE11" s="630"/>
      <c r="AF11" s="630"/>
      <c r="AG11" s="630"/>
      <c r="AH11" s="630"/>
      <c r="AI11" s="630"/>
      <c r="AJ11" s="630"/>
      <c r="AK11" s="631"/>
      <c r="AL11" s="634">
        <v>1.7</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981</v>
      </c>
      <c r="BH11" s="630"/>
      <c r="BI11" s="630"/>
      <c r="BJ11" s="630"/>
      <c r="BK11" s="630"/>
      <c r="BL11" s="630"/>
      <c r="BM11" s="630"/>
      <c r="BN11" s="631"/>
      <c r="BO11" s="632">
        <v>1.6</v>
      </c>
      <c r="BP11" s="632"/>
      <c r="BQ11" s="632"/>
      <c r="BR11" s="632"/>
      <c r="BS11" s="633" t="s">
        <v>241</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177480</v>
      </c>
      <c r="CS11" s="630"/>
      <c r="CT11" s="630"/>
      <c r="CU11" s="630"/>
      <c r="CV11" s="630"/>
      <c r="CW11" s="630"/>
      <c r="CX11" s="630"/>
      <c r="CY11" s="631"/>
      <c r="CZ11" s="632">
        <v>12.3</v>
      </c>
      <c r="DA11" s="632"/>
      <c r="DB11" s="632"/>
      <c r="DC11" s="632"/>
      <c r="DD11" s="638">
        <v>77286</v>
      </c>
      <c r="DE11" s="630"/>
      <c r="DF11" s="630"/>
      <c r="DG11" s="630"/>
      <c r="DH11" s="630"/>
      <c r="DI11" s="630"/>
      <c r="DJ11" s="630"/>
      <c r="DK11" s="630"/>
      <c r="DL11" s="630"/>
      <c r="DM11" s="630"/>
      <c r="DN11" s="630"/>
      <c r="DO11" s="630"/>
      <c r="DP11" s="631"/>
      <c r="DQ11" s="638">
        <v>102060</v>
      </c>
      <c r="DR11" s="630"/>
      <c r="DS11" s="630"/>
      <c r="DT11" s="630"/>
      <c r="DU11" s="630"/>
      <c r="DV11" s="630"/>
      <c r="DW11" s="630"/>
      <c r="DX11" s="630"/>
      <c r="DY11" s="630"/>
      <c r="DZ11" s="630"/>
      <c r="EA11" s="630"/>
      <c r="EB11" s="630"/>
      <c r="EC11" s="639"/>
    </row>
    <row r="12" spans="2:143" ht="11.25" customHeight="1" x14ac:dyDescent="0.15">
      <c r="B12" s="626" t="s">
        <v>252</v>
      </c>
      <c r="C12" s="627"/>
      <c r="D12" s="627"/>
      <c r="E12" s="627"/>
      <c r="F12" s="627"/>
      <c r="G12" s="627"/>
      <c r="H12" s="627"/>
      <c r="I12" s="627"/>
      <c r="J12" s="627"/>
      <c r="K12" s="627"/>
      <c r="L12" s="627"/>
      <c r="M12" s="627"/>
      <c r="N12" s="627"/>
      <c r="O12" s="627"/>
      <c r="P12" s="627"/>
      <c r="Q12" s="628"/>
      <c r="R12" s="629" t="s">
        <v>241</v>
      </c>
      <c r="S12" s="630"/>
      <c r="T12" s="630"/>
      <c r="U12" s="630"/>
      <c r="V12" s="630"/>
      <c r="W12" s="630"/>
      <c r="X12" s="630"/>
      <c r="Y12" s="631"/>
      <c r="Z12" s="632" t="s">
        <v>129</v>
      </c>
      <c r="AA12" s="632"/>
      <c r="AB12" s="632"/>
      <c r="AC12" s="632"/>
      <c r="AD12" s="633" t="s">
        <v>129</v>
      </c>
      <c r="AE12" s="633"/>
      <c r="AF12" s="633"/>
      <c r="AG12" s="633"/>
      <c r="AH12" s="633"/>
      <c r="AI12" s="633"/>
      <c r="AJ12" s="633"/>
      <c r="AK12" s="633"/>
      <c r="AL12" s="634" t="s">
        <v>129</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33087</v>
      </c>
      <c r="BH12" s="630"/>
      <c r="BI12" s="630"/>
      <c r="BJ12" s="630"/>
      <c r="BK12" s="630"/>
      <c r="BL12" s="630"/>
      <c r="BM12" s="630"/>
      <c r="BN12" s="631"/>
      <c r="BO12" s="632">
        <v>52.7</v>
      </c>
      <c r="BP12" s="632"/>
      <c r="BQ12" s="632"/>
      <c r="BR12" s="632"/>
      <c r="BS12" s="633" t="s">
        <v>129</v>
      </c>
      <c r="BT12" s="633"/>
      <c r="BU12" s="633"/>
      <c r="BV12" s="633"/>
      <c r="BW12" s="633"/>
      <c r="BX12" s="633"/>
      <c r="BY12" s="633"/>
      <c r="BZ12" s="633"/>
      <c r="CA12" s="633"/>
      <c r="CB12" s="637"/>
      <c r="CD12" s="644" t="s">
        <v>254</v>
      </c>
      <c r="CE12" s="645"/>
      <c r="CF12" s="645"/>
      <c r="CG12" s="645"/>
      <c r="CH12" s="645"/>
      <c r="CI12" s="645"/>
      <c r="CJ12" s="645"/>
      <c r="CK12" s="645"/>
      <c r="CL12" s="645"/>
      <c r="CM12" s="645"/>
      <c r="CN12" s="645"/>
      <c r="CO12" s="645"/>
      <c r="CP12" s="645"/>
      <c r="CQ12" s="646"/>
      <c r="CR12" s="629">
        <v>75233</v>
      </c>
      <c r="CS12" s="630"/>
      <c r="CT12" s="630"/>
      <c r="CU12" s="630"/>
      <c r="CV12" s="630"/>
      <c r="CW12" s="630"/>
      <c r="CX12" s="630"/>
      <c r="CY12" s="631"/>
      <c r="CZ12" s="632">
        <v>5.2</v>
      </c>
      <c r="DA12" s="632"/>
      <c r="DB12" s="632"/>
      <c r="DC12" s="632"/>
      <c r="DD12" s="638">
        <v>41257</v>
      </c>
      <c r="DE12" s="630"/>
      <c r="DF12" s="630"/>
      <c r="DG12" s="630"/>
      <c r="DH12" s="630"/>
      <c r="DI12" s="630"/>
      <c r="DJ12" s="630"/>
      <c r="DK12" s="630"/>
      <c r="DL12" s="630"/>
      <c r="DM12" s="630"/>
      <c r="DN12" s="630"/>
      <c r="DO12" s="630"/>
      <c r="DP12" s="631"/>
      <c r="DQ12" s="638">
        <v>50387</v>
      </c>
      <c r="DR12" s="630"/>
      <c r="DS12" s="630"/>
      <c r="DT12" s="630"/>
      <c r="DU12" s="630"/>
      <c r="DV12" s="630"/>
      <c r="DW12" s="630"/>
      <c r="DX12" s="630"/>
      <c r="DY12" s="630"/>
      <c r="DZ12" s="630"/>
      <c r="EA12" s="630"/>
      <c r="EB12" s="630"/>
      <c r="EC12" s="639"/>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256</v>
      </c>
      <c r="AQ13" s="627"/>
      <c r="AR13" s="627"/>
      <c r="AS13" s="627"/>
      <c r="AT13" s="627"/>
      <c r="AU13" s="627"/>
      <c r="AV13" s="627"/>
      <c r="AW13" s="627"/>
      <c r="AX13" s="627"/>
      <c r="AY13" s="627"/>
      <c r="AZ13" s="627"/>
      <c r="BA13" s="627"/>
      <c r="BB13" s="627"/>
      <c r="BC13" s="627"/>
      <c r="BD13" s="627"/>
      <c r="BE13" s="627"/>
      <c r="BF13" s="628"/>
      <c r="BG13" s="629">
        <v>33087</v>
      </c>
      <c r="BH13" s="630"/>
      <c r="BI13" s="630"/>
      <c r="BJ13" s="630"/>
      <c r="BK13" s="630"/>
      <c r="BL13" s="630"/>
      <c r="BM13" s="630"/>
      <c r="BN13" s="631"/>
      <c r="BO13" s="632">
        <v>52.7</v>
      </c>
      <c r="BP13" s="632"/>
      <c r="BQ13" s="632"/>
      <c r="BR13" s="632"/>
      <c r="BS13" s="633" t="s">
        <v>129</v>
      </c>
      <c r="BT13" s="633"/>
      <c r="BU13" s="633"/>
      <c r="BV13" s="633"/>
      <c r="BW13" s="633"/>
      <c r="BX13" s="633"/>
      <c r="BY13" s="633"/>
      <c r="BZ13" s="633"/>
      <c r="CA13" s="633"/>
      <c r="CB13" s="637"/>
      <c r="CD13" s="644" t="s">
        <v>257</v>
      </c>
      <c r="CE13" s="645"/>
      <c r="CF13" s="645"/>
      <c r="CG13" s="645"/>
      <c r="CH13" s="645"/>
      <c r="CI13" s="645"/>
      <c r="CJ13" s="645"/>
      <c r="CK13" s="645"/>
      <c r="CL13" s="645"/>
      <c r="CM13" s="645"/>
      <c r="CN13" s="645"/>
      <c r="CO13" s="645"/>
      <c r="CP13" s="645"/>
      <c r="CQ13" s="646"/>
      <c r="CR13" s="629">
        <v>69536</v>
      </c>
      <c r="CS13" s="630"/>
      <c r="CT13" s="630"/>
      <c r="CU13" s="630"/>
      <c r="CV13" s="630"/>
      <c r="CW13" s="630"/>
      <c r="CX13" s="630"/>
      <c r="CY13" s="631"/>
      <c r="CZ13" s="632">
        <v>4.8</v>
      </c>
      <c r="DA13" s="632"/>
      <c r="DB13" s="632"/>
      <c r="DC13" s="632"/>
      <c r="DD13" s="638">
        <v>44694</v>
      </c>
      <c r="DE13" s="630"/>
      <c r="DF13" s="630"/>
      <c r="DG13" s="630"/>
      <c r="DH13" s="630"/>
      <c r="DI13" s="630"/>
      <c r="DJ13" s="630"/>
      <c r="DK13" s="630"/>
      <c r="DL13" s="630"/>
      <c r="DM13" s="630"/>
      <c r="DN13" s="630"/>
      <c r="DO13" s="630"/>
      <c r="DP13" s="631"/>
      <c r="DQ13" s="638">
        <v>29780</v>
      </c>
      <c r="DR13" s="630"/>
      <c r="DS13" s="630"/>
      <c r="DT13" s="630"/>
      <c r="DU13" s="630"/>
      <c r="DV13" s="630"/>
      <c r="DW13" s="630"/>
      <c r="DX13" s="630"/>
      <c r="DY13" s="630"/>
      <c r="DZ13" s="630"/>
      <c r="EA13" s="630"/>
      <c r="EB13" s="630"/>
      <c r="EC13" s="639"/>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241</v>
      </c>
      <c r="S14" s="630"/>
      <c r="T14" s="630"/>
      <c r="U14" s="630"/>
      <c r="V14" s="630"/>
      <c r="W14" s="630"/>
      <c r="X14" s="630"/>
      <c r="Y14" s="631"/>
      <c r="Z14" s="632" t="s">
        <v>129</v>
      </c>
      <c r="AA14" s="632"/>
      <c r="AB14" s="632"/>
      <c r="AC14" s="632"/>
      <c r="AD14" s="633" t="s">
        <v>129</v>
      </c>
      <c r="AE14" s="633"/>
      <c r="AF14" s="633"/>
      <c r="AG14" s="633"/>
      <c r="AH14" s="633"/>
      <c r="AI14" s="633"/>
      <c r="AJ14" s="633"/>
      <c r="AK14" s="633"/>
      <c r="AL14" s="634" t="s">
        <v>129</v>
      </c>
      <c r="AM14" s="635"/>
      <c r="AN14" s="635"/>
      <c r="AO14" s="636"/>
      <c r="AP14" s="626" t="s">
        <v>259</v>
      </c>
      <c r="AQ14" s="627"/>
      <c r="AR14" s="627"/>
      <c r="AS14" s="627"/>
      <c r="AT14" s="627"/>
      <c r="AU14" s="627"/>
      <c r="AV14" s="627"/>
      <c r="AW14" s="627"/>
      <c r="AX14" s="627"/>
      <c r="AY14" s="627"/>
      <c r="AZ14" s="627"/>
      <c r="BA14" s="627"/>
      <c r="BB14" s="627"/>
      <c r="BC14" s="627"/>
      <c r="BD14" s="627"/>
      <c r="BE14" s="627"/>
      <c r="BF14" s="628"/>
      <c r="BG14" s="629">
        <v>3344</v>
      </c>
      <c r="BH14" s="630"/>
      <c r="BI14" s="630"/>
      <c r="BJ14" s="630"/>
      <c r="BK14" s="630"/>
      <c r="BL14" s="630"/>
      <c r="BM14" s="630"/>
      <c r="BN14" s="631"/>
      <c r="BO14" s="632">
        <v>5.3</v>
      </c>
      <c r="BP14" s="632"/>
      <c r="BQ14" s="632"/>
      <c r="BR14" s="632"/>
      <c r="BS14" s="633" t="s">
        <v>129</v>
      </c>
      <c r="BT14" s="633"/>
      <c r="BU14" s="633"/>
      <c r="BV14" s="633"/>
      <c r="BW14" s="633"/>
      <c r="BX14" s="633"/>
      <c r="BY14" s="633"/>
      <c r="BZ14" s="633"/>
      <c r="CA14" s="633"/>
      <c r="CB14" s="637"/>
      <c r="CD14" s="644" t="s">
        <v>260</v>
      </c>
      <c r="CE14" s="645"/>
      <c r="CF14" s="645"/>
      <c r="CG14" s="645"/>
      <c r="CH14" s="645"/>
      <c r="CI14" s="645"/>
      <c r="CJ14" s="645"/>
      <c r="CK14" s="645"/>
      <c r="CL14" s="645"/>
      <c r="CM14" s="645"/>
      <c r="CN14" s="645"/>
      <c r="CO14" s="645"/>
      <c r="CP14" s="645"/>
      <c r="CQ14" s="646"/>
      <c r="CR14" s="629">
        <v>63584</v>
      </c>
      <c r="CS14" s="630"/>
      <c r="CT14" s="630"/>
      <c r="CU14" s="630"/>
      <c r="CV14" s="630"/>
      <c r="CW14" s="630"/>
      <c r="CX14" s="630"/>
      <c r="CY14" s="631"/>
      <c r="CZ14" s="632">
        <v>4.4000000000000004</v>
      </c>
      <c r="DA14" s="632"/>
      <c r="DB14" s="632"/>
      <c r="DC14" s="632"/>
      <c r="DD14" s="638" t="s">
        <v>129</v>
      </c>
      <c r="DE14" s="630"/>
      <c r="DF14" s="630"/>
      <c r="DG14" s="630"/>
      <c r="DH14" s="630"/>
      <c r="DI14" s="630"/>
      <c r="DJ14" s="630"/>
      <c r="DK14" s="630"/>
      <c r="DL14" s="630"/>
      <c r="DM14" s="630"/>
      <c r="DN14" s="630"/>
      <c r="DO14" s="630"/>
      <c r="DP14" s="631"/>
      <c r="DQ14" s="638">
        <v>48608</v>
      </c>
      <c r="DR14" s="630"/>
      <c r="DS14" s="630"/>
      <c r="DT14" s="630"/>
      <c r="DU14" s="630"/>
      <c r="DV14" s="630"/>
      <c r="DW14" s="630"/>
      <c r="DX14" s="630"/>
      <c r="DY14" s="630"/>
      <c r="DZ14" s="630"/>
      <c r="EA14" s="630"/>
      <c r="EB14" s="630"/>
      <c r="EC14" s="639"/>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241</v>
      </c>
      <c r="AA15" s="632"/>
      <c r="AB15" s="632"/>
      <c r="AC15" s="632"/>
      <c r="AD15" s="633" t="s">
        <v>129</v>
      </c>
      <c r="AE15" s="633"/>
      <c r="AF15" s="633"/>
      <c r="AG15" s="633"/>
      <c r="AH15" s="633"/>
      <c r="AI15" s="633"/>
      <c r="AJ15" s="633"/>
      <c r="AK15" s="633"/>
      <c r="AL15" s="634" t="s">
        <v>241</v>
      </c>
      <c r="AM15" s="635"/>
      <c r="AN15" s="635"/>
      <c r="AO15" s="636"/>
      <c r="AP15" s="626" t="s">
        <v>262</v>
      </c>
      <c r="AQ15" s="627"/>
      <c r="AR15" s="627"/>
      <c r="AS15" s="627"/>
      <c r="AT15" s="627"/>
      <c r="AU15" s="627"/>
      <c r="AV15" s="627"/>
      <c r="AW15" s="627"/>
      <c r="AX15" s="627"/>
      <c r="AY15" s="627"/>
      <c r="AZ15" s="627"/>
      <c r="BA15" s="627"/>
      <c r="BB15" s="627"/>
      <c r="BC15" s="627"/>
      <c r="BD15" s="627"/>
      <c r="BE15" s="627"/>
      <c r="BF15" s="628"/>
      <c r="BG15" s="629">
        <v>2478</v>
      </c>
      <c r="BH15" s="630"/>
      <c r="BI15" s="630"/>
      <c r="BJ15" s="630"/>
      <c r="BK15" s="630"/>
      <c r="BL15" s="630"/>
      <c r="BM15" s="630"/>
      <c r="BN15" s="631"/>
      <c r="BO15" s="632">
        <v>3.9</v>
      </c>
      <c r="BP15" s="632"/>
      <c r="BQ15" s="632"/>
      <c r="BR15" s="632"/>
      <c r="BS15" s="633" t="s">
        <v>241</v>
      </c>
      <c r="BT15" s="633"/>
      <c r="BU15" s="633"/>
      <c r="BV15" s="633"/>
      <c r="BW15" s="633"/>
      <c r="BX15" s="633"/>
      <c r="BY15" s="633"/>
      <c r="BZ15" s="633"/>
      <c r="CA15" s="633"/>
      <c r="CB15" s="637"/>
      <c r="CD15" s="644" t="s">
        <v>263</v>
      </c>
      <c r="CE15" s="645"/>
      <c r="CF15" s="645"/>
      <c r="CG15" s="645"/>
      <c r="CH15" s="645"/>
      <c r="CI15" s="645"/>
      <c r="CJ15" s="645"/>
      <c r="CK15" s="645"/>
      <c r="CL15" s="645"/>
      <c r="CM15" s="645"/>
      <c r="CN15" s="645"/>
      <c r="CO15" s="645"/>
      <c r="CP15" s="645"/>
      <c r="CQ15" s="646"/>
      <c r="CR15" s="629">
        <v>120519</v>
      </c>
      <c r="CS15" s="630"/>
      <c r="CT15" s="630"/>
      <c r="CU15" s="630"/>
      <c r="CV15" s="630"/>
      <c r="CW15" s="630"/>
      <c r="CX15" s="630"/>
      <c r="CY15" s="631"/>
      <c r="CZ15" s="632">
        <v>8.3000000000000007</v>
      </c>
      <c r="DA15" s="632"/>
      <c r="DB15" s="632"/>
      <c r="DC15" s="632"/>
      <c r="DD15" s="638">
        <v>11486</v>
      </c>
      <c r="DE15" s="630"/>
      <c r="DF15" s="630"/>
      <c r="DG15" s="630"/>
      <c r="DH15" s="630"/>
      <c r="DI15" s="630"/>
      <c r="DJ15" s="630"/>
      <c r="DK15" s="630"/>
      <c r="DL15" s="630"/>
      <c r="DM15" s="630"/>
      <c r="DN15" s="630"/>
      <c r="DO15" s="630"/>
      <c r="DP15" s="631"/>
      <c r="DQ15" s="638">
        <v>108491</v>
      </c>
      <c r="DR15" s="630"/>
      <c r="DS15" s="630"/>
      <c r="DT15" s="630"/>
      <c r="DU15" s="630"/>
      <c r="DV15" s="630"/>
      <c r="DW15" s="630"/>
      <c r="DX15" s="630"/>
      <c r="DY15" s="630"/>
      <c r="DZ15" s="630"/>
      <c r="EA15" s="630"/>
      <c r="EB15" s="630"/>
      <c r="EC15" s="639"/>
    </row>
    <row r="16" spans="2:143" ht="11.25" customHeight="1" x14ac:dyDescent="0.15">
      <c r="B16" s="626" t="s">
        <v>264</v>
      </c>
      <c r="C16" s="627"/>
      <c r="D16" s="627"/>
      <c r="E16" s="627"/>
      <c r="F16" s="627"/>
      <c r="G16" s="627"/>
      <c r="H16" s="627"/>
      <c r="I16" s="627"/>
      <c r="J16" s="627"/>
      <c r="K16" s="627"/>
      <c r="L16" s="627"/>
      <c r="M16" s="627"/>
      <c r="N16" s="627"/>
      <c r="O16" s="627"/>
      <c r="P16" s="627"/>
      <c r="Q16" s="628"/>
      <c r="R16" s="629">
        <v>1298</v>
      </c>
      <c r="S16" s="630"/>
      <c r="T16" s="630"/>
      <c r="U16" s="630"/>
      <c r="V16" s="630"/>
      <c r="W16" s="630"/>
      <c r="X16" s="630"/>
      <c r="Y16" s="631"/>
      <c r="Z16" s="632">
        <v>0.1</v>
      </c>
      <c r="AA16" s="632"/>
      <c r="AB16" s="632"/>
      <c r="AC16" s="632"/>
      <c r="AD16" s="633">
        <v>1298</v>
      </c>
      <c r="AE16" s="633"/>
      <c r="AF16" s="633"/>
      <c r="AG16" s="633"/>
      <c r="AH16" s="633"/>
      <c r="AI16" s="633"/>
      <c r="AJ16" s="633"/>
      <c r="AK16" s="633"/>
      <c r="AL16" s="634">
        <v>0.1</v>
      </c>
      <c r="AM16" s="635"/>
      <c r="AN16" s="635"/>
      <c r="AO16" s="636"/>
      <c r="AP16" s="626" t="s">
        <v>265</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266</v>
      </c>
      <c r="CE16" s="645"/>
      <c r="CF16" s="645"/>
      <c r="CG16" s="645"/>
      <c r="CH16" s="645"/>
      <c r="CI16" s="645"/>
      <c r="CJ16" s="645"/>
      <c r="CK16" s="645"/>
      <c r="CL16" s="645"/>
      <c r="CM16" s="645"/>
      <c r="CN16" s="645"/>
      <c r="CO16" s="645"/>
      <c r="CP16" s="645"/>
      <c r="CQ16" s="646"/>
      <c r="CR16" s="629" t="s">
        <v>241</v>
      </c>
      <c r="CS16" s="630"/>
      <c r="CT16" s="630"/>
      <c r="CU16" s="630"/>
      <c r="CV16" s="630"/>
      <c r="CW16" s="630"/>
      <c r="CX16" s="630"/>
      <c r="CY16" s="631"/>
      <c r="CZ16" s="632" t="s">
        <v>129</v>
      </c>
      <c r="DA16" s="632"/>
      <c r="DB16" s="632"/>
      <c r="DC16" s="632"/>
      <c r="DD16" s="638" t="s">
        <v>241</v>
      </c>
      <c r="DE16" s="630"/>
      <c r="DF16" s="630"/>
      <c r="DG16" s="630"/>
      <c r="DH16" s="630"/>
      <c r="DI16" s="630"/>
      <c r="DJ16" s="630"/>
      <c r="DK16" s="630"/>
      <c r="DL16" s="630"/>
      <c r="DM16" s="630"/>
      <c r="DN16" s="630"/>
      <c r="DO16" s="630"/>
      <c r="DP16" s="631"/>
      <c r="DQ16" s="638" t="s">
        <v>241</v>
      </c>
      <c r="DR16" s="630"/>
      <c r="DS16" s="630"/>
      <c r="DT16" s="630"/>
      <c r="DU16" s="630"/>
      <c r="DV16" s="630"/>
      <c r="DW16" s="630"/>
      <c r="DX16" s="630"/>
      <c r="DY16" s="630"/>
      <c r="DZ16" s="630"/>
      <c r="EA16" s="630"/>
      <c r="EB16" s="630"/>
      <c r="EC16" s="639"/>
    </row>
    <row r="17" spans="2:133" ht="11.25" customHeight="1" x14ac:dyDescent="0.15">
      <c r="B17" s="626" t="s">
        <v>267</v>
      </c>
      <c r="C17" s="627"/>
      <c r="D17" s="627"/>
      <c r="E17" s="627"/>
      <c r="F17" s="627"/>
      <c r="G17" s="627"/>
      <c r="H17" s="627"/>
      <c r="I17" s="627"/>
      <c r="J17" s="627"/>
      <c r="K17" s="627"/>
      <c r="L17" s="627"/>
      <c r="M17" s="627"/>
      <c r="N17" s="627"/>
      <c r="O17" s="627"/>
      <c r="P17" s="627"/>
      <c r="Q17" s="628"/>
      <c r="R17" s="629">
        <v>585</v>
      </c>
      <c r="S17" s="630"/>
      <c r="T17" s="630"/>
      <c r="U17" s="630"/>
      <c r="V17" s="630"/>
      <c r="W17" s="630"/>
      <c r="X17" s="630"/>
      <c r="Y17" s="631"/>
      <c r="Z17" s="632">
        <v>0</v>
      </c>
      <c r="AA17" s="632"/>
      <c r="AB17" s="632"/>
      <c r="AC17" s="632"/>
      <c r="AD17" s="633">
        <v>585</v>
      </c>
      <c r="AE17" s="633"/>
      <c r="AF17" s="633"/>
      <c r="AG17" s="633"/>
      <c r="AH17" s="633"/>
      <c r="AI17" s="633"/>
      <c r="AJ17" s="633"/>
      <c r="AK17" s="633"/>
      <c r="AL17" s="634">
        <v>0.1</v>
      </c>
      <c r="AM17" s="635"/>
      <c r="AN17" s="635"/>
      <c r="AO17" s="636"/>
      <c r="AP17" s="626" t="s">
        <v>268</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269</v>
      </c>
      <c r="CE17" s="645"/>
      <c r="CF17" s="645"/>
      <c r="CG17" s="645"/>
      <c r="CH17" s="645"/>
      <c r="CI17" s="645"/>
      <c r="CJ17" s="645"/>
      <c r="CK17" s="645"/>
      <c r="CL17" s="645"/>
      <c r="CM17" s="645"/>
      <c r="CN17" s="645"/>
      <c r="CO17" s="645"/>
      <c r="CP17" s="645"/>
      <c r="CQ17" s="646"/>
      <c r="CR17" s="629">
        <v>130465</v>
      </c>
      <c r="CS17" s="630"/>
      <c r="CT17" s="630"/>
      <c r="CU17" s="630"/>
      <c r="CV17" s="630"/>
      <c r="CW17" s="630"/>
      <c r="CX17" s="630"/>
      <c r="CY17" s="631"/>
      <c r="CZ17" s="632">
        <v>9</v>
      </c>
      <c r="DA17" s="632"/>
      <c r="DB17" s="632"/>
      <c r="DC17" s="632"/>
      <c r="DD17" s="638" t="s">
        <v>241</v>
      </c>
      <c r="DE17" s="630"/>
      <c r="DF17" s="630"/>
      <c r="DG17" s="630"/>
      <c r="DH17" s="630"/>
      <c r="DI17" s="630"/>
      <c r="DJ17" s="630"/>
      <c r="DK17" s="630"/>
      <c r="DL17" s="630"/>
      <c r="DM17" s="630"/>
      <c r="DN17" s="630"/>
      <c r="DO17" s="630"/>
      <c r="DP17" s="631"/>
      <c r="DQ17" s="638">
        <v>126739</v>
      </c>
      <c r="DR17" s="630"/>
      <c r="DS17" s="630"/>
      <c r="DT17" s="630"/>
      <c r="DU17" s="630"/>
      <c r="DV17" s="630"/>
      <c r="DW17" s="630"/>
      <c r="DX17" s="630"/>
      <c r="DY17" s="630"/>
      <c r="DZ17" s="630"/>
      <c r="EA17" s="630"/>
      <c r="EB17" s="630"/>
      <c r="EC17" s="639"/>
    </row>
    <row r="18" spans="2:133" ht="11.25" customHeight="1" x14ac:dyDescent="0.15">
      <c r="B18" s="626" t="s">
        <v>270</v>
      </c>
      <c r="C18" s="627"/>
      <c r="D18" s="627"/>
      <c r="E18" s="627"/>
      <c r="F18" s="627"/>
      <c r="G18" s="627"/>
      <c r="H18" s="627"/>
      <c r="I18" s="627"/>
      <c r="J18" s="627"/>
      <c r="K18" s="627"/>
      <c r="L18" s="627"/>
      <c r="M18" s="627"/>
      <c r="N18" s="627"/>
      <c r="O18" s="627"/>
      <c r="P18" s="627"/>
      <c r="Q18" s="628"/>
      <c r="R18" s="629">
        <v>775</v>
      </c>
      <c r="S18" s="630"/>
      <c r="T18" s="630"/>
      <c r="U18" s="630"/>
      <c r="V18" s="630"/>
      <c r="W18" s="630"/>
      <c r="X18" s="630"/>
      <c r="Y18" s="631"/>
      <c r="Z18" s="632">
        <v>0.1</v>
      </c>
      <c r="AA18" s="632"/>
      <c r="AB18" s="632"/>
      <c r="AC18" s="632"/>
      <c r="AD18" s="633">
        <v>775</v>
      </c>
      <c r="AE18" s="633"/>
      <c r="AF18" s="633"/>
      <c r="AG18" s="633"/>
      <c r="AH18" s="633"/>
      <c r="AI18" s="633"/>
      <c r="AJ18" s="633"/>
      <c r="AK18" s="633"/>
      <c r="AL18" s="634">
        <v>0.1</v>
      </c>
      <c r="AM18" s="635"/>
      <c r="AN18" s="635"/>
      <c r="AO18" s="636"/>
      <c r="AP18" s="626" t="s">
        <v>271</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241</v>
      </c>
      <c r="BP18" s="632"/>
      <c r="BQ18" s="632"/>
      <c r="BR18" s="632"/>
      <c r="BS18" s="633" t="s">
        <v>129</v>
      </c>
      <c r="BT18" s="633"/>
      <c r="BU18" s="633"/>
      <c r="BV18" s="633"/>
      <c r="BW18" s="633"/>
      <c r="BX18" s="633"/>
      <c r="BY18" s="633"/>
      <c r="BZ18" s="633"/>
      <c r="CA18" s="633"/>
      <c r="CB18" s="637"/>
      <c r="CD18" s="644" t="s">
        <v>272</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15">
      <c r="B19" s="626" t="s">
        <v>273</v>
      </c>
      <c r="C19" s="627"/>
      <c r="D19" s="627"/>
      <c r="E19" s="627"/>
      <c r="F19" s="627"/>
      <c r="G19" s="627"/>
      <c r="H19" s="627"/>
      <c r="I19" s="627"/>
      <c r="J19" s="627"/>
      <c r="K19" s="627"/>
      <c r="L19" s="627"/>
      <c r="M19" s="627"/>
      <c r="N19" s="627"/>
      <c r="O19" s="627"/>
      <c r="P19" s="627"/>
      <c r="Q19" s="628"/>
      <c r="R19" s="629">
        <v>82</v>
      </c>
      <c r="S19" s="630"/>
      <c r="T19" s="630"/>
      <c r="U19" s="630"/>
      <c r="V19" s="630"/>
      <c r="W19" s="630"/>
      <c r="X19" s="630"/>
      <c r="Y19" s="631"/>
      <c r="Z19" s="632">
        <v>0</v>
      </c>
      <c r="AA19" s="632"/>
      <c r="AB19" s="632"/>
      <c r="AC19" s="632"/>
      <c r="AD19" s="633">
        <v>82</v>
      </c>
      <c r="AE19" s="633"/>
      <c r="AF19" s="633"/>
      <c r="AG19" s="633"/>
      <c r="AH19" s="633"/>
      <c r="AI19" s="633"/>
      <c r="AJ19" s="633"/>
      <c r="AK19" s="633"/>
      <c r="AL19" s="634">
        <v>0</v>
      </c>
      <c r="AM19" s="635"/>
      <c r="AN19" s="635"/>
      <c r="AO19" s="636"/>
      <c r="AP19" s="626" t="s">
        <v>274</v>
      </c>
      <c r="AQ19" s="627"/>
      <c r="AR19" s="627"/>
      <c r="AS19" s="627"/>
      <c r="AT19" s="627"/>
      <c r="AU19" s="627"/>
      <c r="AV19" s="627"/>
      <c r="AW19" s="627"/>
      <c r="AX19" s="627"/>
      <c r="AY19" s="627"/>
      <c r="AZ19" s="627"/>
      <c r="BA19" s="627"/>
      <c r="BB19" s="627"/>
      <c r="BC19" s="627"/>
      <c r="BD19" s="627"/>
      <c r="BE19" s="627"/>
      <c r="BF19" s="628"/>
      <c r="BG19" s="629" t="s">
        <v>129</v>
      </c>
      <c r="BH19" s="630"/>
      <c r="BI19" s="630"/>
      <c r="BJ19" s="630"/>
      <c r="BK19" s="630"/>
      <c r="BL19" s="630"/>
      <c r="BM19" s="630"/>
      <c r="BN19" s="631"/>
      <c r="BO19" s="632" t="s">
        <v>241</v>
      </c>
      <c r="BP19" s="632"/>
      <c r="BQ19" s="632"/>
      <c r="BR19" s="632"/>
      <c r="BS19" s="633" t="s">
        <v>241</v>
      </c>
      <c r="BT19" s="633"/>
      <c r="BU19" s="633"/>
      <c r="BV19" s="633"/>
      <c r="BW19" s="633"/>
      <c r="BX19" s="633"/>
      <c r="BY19" s="633"/>
      <c r="BZ19" s="633"/>
      <c r="CA19" s="633"/>
      <c r="CB19" s="637"/>
      <c r="CD19" s="644" t="s">
        <v>275</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276</v>
      </c>
      <c r="C20" s="627"/>
      <c r="D20" s="627"/>
      <c r="E20" s="627"/>
      <c r="F20" s="627"/>
      <c r="G20" s="627"/>
      <c r="H20" s="627"/>
      <c r="I20" s="627"/>
      <c r="J20" s="627"/>
      <c r="K20" s="627"/>
      <c r="L20" s="627"/>
      <c r="M20" s="627"/>
      <c r="N20" s="627"/>
      <c r="O20" s="627"/>
      <c r="P20" s="627"/>
      <c r="Q20" s="628"/>
      <c r="R20" s="629">
        <v>437</v>
      </c>
      <c r="S20" s="630"/>
      <c r="T20" s="630"/>
      <c r="U20" s="630"/>
      <c r="V20" s="630"/>
      <c r="W20" s="630"/>
      <c r="X20" s="630"/>
      <c r="Y20" s="631"/>
      <c r="Z20" s="632">
        <v>0</v>
      </c>
      <c r="AA20" s="632"/>
      <c r="AB20" s="632"/>
      <c r="AC20" s="632"/>
      <c r="AD20" s="633">
        <v>437</v>
      </c>
      <c r="AE20" s="633"/>
      <c r="AF20" s="633"/>
      <c r="AG20" s="633"/>
      <c r="AH20" s="633"/>
      <c r="AI20" s="633"/>
      <c r="AJ20" s="633"/>
      <c r="AK20" s="633"/>
      <c r="AL20" s="634">
        <v>0</v>
      </c>
      <c r="AM20" s="635"/>
      <c r="AN20" s="635"/>
      <c r="AO20" s="636"/>
      <c r="AP20" s="626" t="s">
        <v>277</v>
      </c>
      <c r="AQ20" s="627"/>
      <c r="AR20" s="627"/>
      <c r="AS20" s="627"/>
      <c r="AT20" s="627"/>
      <c r="AU20" s="627"/>
      <c r="AV20" s="627"/>
      <c r="AW20" s="627"/>
      <c r="AX20" s="627"/>
      <c r="AY20" s="627"/>
      <c r="AZ20" s="627"/>
      <c r="BA20" s="627"/>
      <c r="BB20" s="627"/>
      <c r="BC20" s="627"/>
      <c r="BD20" s="627"/>
      <c r="BE20" s="627"/>
      <c r="BF20" s="628"/>
      <c r="BG20" s="629" t="s">
        <v>129</v>
      </c>
      <c r="BH20" s="630"/>
      <c r="BI20" s="630"/>
      <c r="BJ20" s="630"/>
      <c r="BK20" s="630"/>
      <c r="BL20" s="630"/>
      <c r="BM20" s="630"/>
      <c r="BN20" s="631"/>
      <c r="BO20" s="632" t="s">
        <v>241</v>
      </c>
      <c r="BP20" s="632"/>
      <c r="BQ20" s="632"/>
      <c r="BR20" s="632"/>
      <c r="BS20" s="633" t="s">
        <v>129</v>
      </c>
      <c r="BT20" s="633"/>
      <c r="BU20" s="633"/>
      <c r="BV20" s="633"/>
      <c r="BW20" s="633"/>
      <c r="BX20" s="633"/>
      <c r="BY20" s="633"/>
      <c r="BZ20" s="633"/>
      <c r="CA20" s="633"/>
      <c r="CB20" s="637"/>
      <c r="CD20" s="644" t="s">
        <v>278</v>
      </c>
      <c r="CE20" s="645"/>
      <c r="CF20" s="645"/>
      <c r="CG20" s="645"/>
      <c r="CH20" s="645"/>
      <c r="CI20" s="645"/>
      <c r="CJ20" s="645"/>
      <c r="CK20" s="645"/>
      <c r="CL20" s="645"/>
      <c r="CM20" s="645"/>
      <c r="CN20" s="645"/>
      <c r="CO20" s="645"/>
      <c r="CP20" s="645"/>
      <c r="CQ20" s="646"/>
      <c r="CR20" s="629">
        <v>1448361</v>
      </c>
      <c r="CS20" s="630"/>
      <c r="CT20" s="630"/>
      <c r="CU20" s="630"/>
      <c r="CV20" s="630"/>
      <c r="CW20" s="630"/>
      <c r="CX20" s="630"/>
      <c r="CY20" s="631"/>
      <c r="CZ20" s="632">
        <v>100</v>
      </c>
      <c r="DA20" s="632"/>
      <c r="DB20" s="632"/>
      <c r="DC20" s="632"/>
      <c r="DD20" s="638">
        <v>197317</v>
      </c>
      <c r="DE20" s="630"/>
      <c r="DF20" s="630"/>
      <c r="DG20" s="630"/>
      <c r="DH20" s="630"/>
      <c r="DI20" s="630"/>
      <c r="DJ20" s="630"/>
      <c r="DK20" s="630"/>
      <c r="DL20" s="630"/>
      <c r="DM20" s="630"/>
      <c r="DN20" s="630"/>
      <c r="DO20" s="630"/>
      <c r="DP20" s="631"/>
      <c r="DQ20" s="638">
        <v>1111962</v>
      </c>
      <c r="DR20" s="630"/>
      <c r="DS20" s="630"/>
      <c r="DT20" s="630"/>
      <c r="DU20" s="630"/>
      <c r="DV20" s="630"/>
      <c r="DW20" s="630"/>
      <c r="DX20" s="630"/>
      <c r="DY20" s="630"/>
      <c r="DZ20" s="630"/>
      <c r="EA20" s="630"/>
      <c r="EB20" s="630"/>
      <c r="EC20" s="639"/>
    </row>
    <row r="21" spans="2:133" ht="11.25" customHeight="1" x14ac:dyDescent="0.15">
      <c r="B21" s="626" t="s">
        <v>279</v>
      </c>
      <c r="C21" s="627"/>
      <c r="D21" s="627"/>
      <c r="E21" s="627"/>
      <c r="F21" s="627"/>
      <c r="G21" s="627"/>
      <c r="H21" s="627"/>
      <c r="I21" s="627"/>
      <c r="J21" s="627"/>
      <c r="K21" s="627"/>
      <c r="L21" s="627"/>
      <c r="M21" s="627"/>
      <c r="N21" s="627"/>
      <c r="O21" s="627"/>
      <c r="P21" s="627"/>
      <c r="Q21" s="628"/>
      <c r="R21" s="629">
        <v>50</v>
      </c>
      <c r="S21" s="630"/>
      <c r="T21" s="630"/>
      <c r="U21" s="630"/>
      <c r="V21" s="630"/>
      <c r="W21" s="630"/>
      <c r="X21" s="630"/>
      <c r="Y21" s="631"/>
      <c r="Z21" s="632">
        <v>0</v>
      </c>
      <c r="AA21" s="632"/>
      <c r="AB21" s="632"/>
      <c r="AC21" s="632"/>
      <c r="AD21" s="633">
        <v>50</v>
      </c>
      <c r="AE21" s="633"/>
      <c r="AF21" s="633"/>
      <c r="AG21" s="633"/>
      <c r="AH21" s="633"/>
      <c r="AI21" s="633"/>
      <c r="AJ21" s="633"/>
      <c r="AK21" s="633"/>
      <c r="AL21" s="634">
        <v>0</v>
      </c>
      <c r="AM21" s="635"/>
      <c r="AN21" s="635"/>
      <c r="AO21" s="636"/>
      <c r="AP21" s="648" t="s">
        <v>280</v>
      </c>
      <c r="AQ21" s="649"/>
      <c r="AR21" s="649"/>
      <c r="AS21" s="649"/>
      <c r="AT21" s="649"/>
      <c r="AU21" s="649"/>
      <c r="AV21" s="649"/>
      <c r="AW21" s="649"/>
      <c r="AX21" s="649"/>
      <c r="AY21" s="649"/>
      <c r="AZ21" s="649"/>
      <c r="BA21" s="649"/>
      <c r="BB21" s="649"/>
      <c r="BC21" s="649"/>
      <c r="BD21" s="649"/>
      <c r="BE21" s="649"/>
      <c r="BF21" s="650"/>
      <c r="BG21" s="629" t="s">
        <v>241</v>
      </c>
      <c r="BH21" s="630"/>
      <c r="BI21" s="630"/>
      <c r="BJ21" s="630"/>
      <c r="BK21" s="630"/>
      <c r="BL21" s="630"/>
      <c r="BM21" s="630"/>
      <c r="BN21" s="631"/>
      <c r="BO21" s="632" t="s">
        <v>129</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281</v>
      </c>
      <c r="C22" s="666"/>
      <c r="D22" s="666"/>
      <c r="E22" s="666"/>
      <c r="F22" s="666"/>
      <c r="G22" s="666"/>
      <c r="H22" s="666"/>
      <c r="I22" s="666"/>
      <c r="J22" s="666"/>
      <c r="K22" s="666"/>
      <c r="L22" s="666"/>
      <c r="M22" s="666"/>
      <c r="N22" s="666"/>
      <c r="O22" s="666"/>
      <c r="P22" s="666"/>
      <c r="Q22" s="667"/>
      <c r="R22" s="629">
        <v>206</v>
      </c>
      <c r="S22" s="630"/>
      <c r="T22" s="630"/>
      <c r="U22" s="630"/>
      <c r="V22" s="630"/>
      <c r="W22" s="630"/>
      <c r="X22" s="630"/>
      <c r="Y22" s="631"/>
      <c r="Z22" s="632">
        <v>0</v>
      </c>
      <c r="AA22" s="632"/>
      <c r="AB22" s="632"/>
      <c r="AC22" s="632"/>
      <c r="AD22" s="633" t="s">
        <v>129</v>
      </c>
      <c r="AE22" s="633"/>
      <c r="AF22" s="633"/>
      <c r="AG22" s="633"/>
      <c r="AH22" s="633"/>
      <c r="AI22" s="633"/>
      <c r="AJ22" s="633"/>
      <c r="AK22" s="633"/>
      <c r="AL22" s="634" t="s">
        <v>129</v>
      </c>
      <c r="AM22" s="635"/>
      <c r="AN22" s="635"/>
      <c r="AO22" s="636"/>
      <c r="AP22" s="648" t="s">
        <v>282</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129</v>
      </c>
      <c r="BP22" s="632"/>
      <c r="BQ22" s="632"/>
      <c r="BR22" s="632"/>
      <c r="BS22" s="633" t="s">
        <v>129</v>
      </c>
      <c r="BT22" s="633"/>
      <c r="BU22" s="633"/>
      <c r="BV22" s="633"/>
      <c r="BW22" s="633"/>
      <c r="BX22" s="633"/>
      <c r="BY22" s="633"/>
      <c r="BZ22" s="633"/>
      <c r="CA22" s="633"/>
      <c r="CB22" s="637"/>
      <c r="CD22" s="611" t="s">
        <v>283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284</v>
      </c>
      <c r="C23" s="627"/>
      <c r="D23" s="627"/>
      <c r="E23" s="627"/>
      <c r="F23" s="627"/>
      <c r="G23" s="627"/>
      <c r="H23" s="627"/>
      <c r="I23" s="627"/>
      <c r="J23" s="627"/>
      <c r="K23" s="627"/>
      <c r="L23" s="627"/>
      <c r="M23" s="627"/>
      <c r="N23" s="627"/>
      <c r="O23" s="627"/>
      <c r="P23" s="627"/>
      <c r="Q23" s="628"/>
      <c r="R23" s="629">
        <v>972225</v>
      </c>
      <c r="S23" s="630"/>
      <c r="T23" s="630"/>
      <c r="U23" s="630"/>
      <c r="V23" s="630"/>
      <c r="W23" s="630"/>
      <c r="X23" s="630"/>
      <c r="Y23" s="631"/>
      <c r="Z23" s="632">
        <v>63</v>
      </c>
      <c r="AA23" s="632"/>
      <c r="AB23" s="632"/>
      <c r="AC23" s="632"/>
      <c r="AD23" s="633">
        <v>766003</v>
      </c>
      <c r="AE23" s="633"/>
      <c r="AF23" s="633"/>
      <c r="AG23" s="633"/>
      <c r="AH23" s="633"/>
      <c r="AI23" s="633"/>
      <c r="AJ23" s="633"/>
      <c r="AK23" s="633"/>
      <c r="AL23" s="634">
        <v>86.7</v>
      </c>
      <c r="AM23" s="635"/>
      <c r="AN23" s="635"/>
      <c r="AO23" s="636"/>
      <c r="AP23" s="648" t="s">
        <v>285</v>
      </c>
      <c r="AQ23" s="649"/>
      <c r="AR23" s="649"/>
      <c r="AS23" s="649"/>
      <c r="AT23" s="649"/>
      <c r="AU23" s="649"/>
      <c r="AV23" s="649"/>
      <c r="AW23" s="649"/>
      <c r="AX23" s="649"/>
      <c r="AY23" s="649"/>
      <c r="AZ23" s="649"/>
      <c r="BA23" s="649"/>
      <c r="BB23" s="649"/>
      <c r="BC23" s="649"/>
      <c r="BD23" s="649"/>
      <c r="BE23" s="649"/>
      <c r="BF23" s="650"/>
      <c r="BG23" s="629" t="s">
        <v>241</v>
      </c>
      <c r="BH23" s="630"/>
      <c r="BI23" s="630"/>
      <c r="BJ23" s="630"/>
      <c r="BK23" s="630"/>
      <c r="BL23" s="630"/>
      <c r="BM23" s="630"/>
      <c r="BN23" s="631"/>
      <c r="BO23" s="632" t="s">
        <v>129</v>
      </c>
      <c r="BP23" s="632"/>
      <c r="BQ23" s="632"/>
      <c r="BR23" s="632"/>
      <c r="BS23" s="633" t="s">
        <v>129</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286</v>
      </c>
      <c r="CS23" s="612"/>
      <c r="CT23" s="612"/>
      <c r="CU23" s="612"/>
      <c r="CV23" s="612"/>
      <c r="CW23" s="612"/>
      <c r="CX23" s="612"/>
      <c r="CY23" s="613"/>
      <c r="CZ23" s="611" t="s">
        <v>287</v>
      </c>
      <c r="DA23" s="612"/>
      <c r="DB23" s="612"/>
      <c r="DC23" s="613"/>
      <c r="DD23" s="611" t="s">
        <v>288</v>
      </c>
      <c r="DE23" s="612"/>
      <c r="DF23" s="612"/>
      <c r="DG23" s="612"/>
      <c r="DH23" s="612"/>
      <c r="DI23" s="612"/>
      <c r="DJ23" s="612"/>
      <c r="DK23" s="613"/>
      <c r="DL23" s="660" t="s">
        <v>289</v>
      </c>
      <c r="DM23" s="661"/>
      <c r="DN23" s="661"/>
      <c r="DO23" s="661"/>
      <c r="DP23" s="661"/>
      <c r="DQ23" s="661"/>
      <c r="DR23" s="661"/>
      <c r="DS23" s="661"/>
      <c r="DT23" s="661"/>
      <c r="DU23" s="661"/>
      <c r="DV23" s="662"/>
      <c r="DW23" s="611" t="s">
        <v>290</v>
      </c>
      <c r="DX23" s="612"/>
      <c r="DY23" s="612"/>
      <c r="DZ23" s="612"/>
      <c r="EA23" s="612"/>
      <c r="EB23" s="612"/>
      <c r="EC23" s="613"/>
    </row>
    <row r="24" spans="2:133" ht="11.25" customHeight="1" x14ac:dyDescent="0.15">
      <c r="B24" s="626" t="s">
        <v>291</v>
      </c>
      <c r="C24" s="627"/>
      <c r="D24" s="627"/>
      <c r="E24" s="627"/>
      <c r="F24" s="627"/>
      <c r="G24" s="627"/>
      <c r="H24" s="627"/>
      <c r="I24" s="627"/>
      <c r="J24" s="627"/>
      <c r="K24" s="627"/>
      <c r="L24" s="627"/>
      <c r="M24" s="627"/>
      <c r="N24" s="627"/>
      <c r="O24" s="627"/>
      <c r="P24" s="627"/>
      <c r="Q24" s="628"/>
      <c r="R24" s="629">
        <v>766003</v>
      </c>
      <c r="S24" s="630"/>
      <c r="T24" s="630"/>
      <c r="U24" s="630"/>
      <c r="V24" s="630"/>
      <c r="W24" s="630"/>
      <c r="X24" s="630"/>
      <c r="Y24" s="631"/>
      <c r="Z24" s="632">
        <v>49.7</v>
      </c>
      <c r="AA24" s="632"/>
      <c r="AB24" s="632"/>
      <c r="AC24" s="632"/>
      <c r="AD24" s="633">
        <v>766003</v>
      </c>
      <c r="AE24" s="633"/>
      <c r="AF24" s="633"/>
      <c r="AG24" s="633"/>
      <c r="AH24" s="633"/>
      <c r="AI24" s="633"/>
      <c r="AJ24" s="633"/>
      <c r="AK24" s="633"/>
      <c r="AL24" s="634">
        <v>86.7</v>
      </c>
      <c r="AM24" s="635"/>
      <c r="AN24" s="635"/>
      <c r="AO24" s="636"/>
      <c r="AP24" s="648" t="s">
        <v>292</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241</v>
      </c>
      <c r="BP24" s="632"/>
      <c r="BQ24" s="632"/>
      <c r="BR24" s="632"/>
      <c r="BS24" s="633" t="s">
        <v>241</v>
      </c>
      <c r="BT24" s="633"/>
      <c r="BU24" s="633"/>
      <c r="BV24" s="633"/>
      <c r="BW24" s="633"/>
      <c r="BX24" s="633"/>
      <c r="BY24" s="633"/>
      <c r="BZ24" s="633"/>
      <c r="CA24" s="633"/>
      <c r="CB24" s="637"/>
      <c r="CD24" s="640" t="s">
        <v>293</v>
      </c>
      <c r="CE24" s="641"/>
      <c r="CF24" s="641"/>
      <c r="CG24" s="641"/>
      <c r="CH24" s="641"/>
      <c r="CI24" s="641"/>
      <c r="CJ24" s="641"/>
      <c r="CK24" s="641"/>
      <c r="CL24" s="641"/>
      <c r="CM24" s="641"/>
      <c r="CN24" s="641"/>
      <c r="CO24" s="641"/>
      <c r="CP24" s="641"/>
      <c r="CQ24" s="642"/>
      <c r="CR24" s="618">
        <v>578666</v>
      </c>
      <c r="CS24" s="619"/>
      <c r="CT24" s="619"/>
      <c r="CU24" s="619"/>
      <c r="CV24" s="619"/>
      <c r="CW24" s="619"/>
      <c r="CX24" s="619"/>
      <c r="CY24" s="620"/>
      <c r="CZ24" s="623">
        <v>40</v>
      </c>
      <c r="DA24" s="624"/>
      <c r="DB24" s="624"/>
      <c r="DC24" s="643"/>
      <c r="DD24" s="668">
        <v>488926</v>
      </c>
      <c r="DE24" s="619"/>
      <c r="DF24" s="619"/>
      <c r="DG24" s="619"/>
      <c r="DH24" s="619"/>
      <c r="DI24" s="619"/>
      <c r="DJ24" s="619"/>
      <c r="DK24" s="620"/>
      <c r="DL24" s="668">
        <v>464257</v>
      </c>
      <c r="DM24" s="619"/>
      <c r="DN24" s="619"/>
      <c r="DO24" s="619"/>
      <c r="DP24" s="619"/>
      <c r="DQ24" s="619"/>
      <c r="DR24" s="619"/>
      <c r="DS24" s="619"/>
      <c r="DT24" s="619"/>
      <c r="DU24" s="619"/>
      <c r="DV24" s="620"/>
      <c r="DW24" s="623">
        <v>51</v>
      </c>
      <c r="DX24" s="624"/>
      <c r="DY24" s="624"/>
      <c r="DZ24" s="624"/>
      <c r="EA24" s="624"/>
      <c r="EB24" s="624"/>
      <c r="EC24" s="625"/>
    </row>
    <row r="25" spans="2:133" ht="11.25" customHeight="1" x14ac:dyDescent="0.15">
      <c r="B25" s="626" t="s">
        <v>294</v>
      </c>
      <c r="C25" s="627"/>
      <c r="D25" s="627"/>
      <c r="E25" s="627"/>
      <c r="F25" s="627"/>
      <c r="G25" s="627"/>
      <c r="H25" s="627"/>
      <c r="I25" s="627"/>
      <c r="J25" s="627"/>
      <c r="K25" s="627"/>
      <c r="L25" s="627"/>
      <c r="M25" s="627"/>
      <c r="N25" s="627"/>
      <c r="O25" s="627"/>
      <c r="P25" s="627"/>
      <c r="Q25" s="628"/>
      <c r="R25" s="629">
        <v>206222</v>
      </c>
      <c r="S25" s="630"/>
      <c r="T25" s="630"/>
      <c r="U25" s="630"/>
      <c r="V25" s="630"/>
      <c r="W25" s="630"/>
      <c r="X25" s="630"/>
      <c r="Y25" s="631"/>
      <c r="Z25" s="632">
        <v>13.4</v>
      </c>
      <c r="AA25" s="632"/>
      <c r="AB25" s="632"/>
      <c r="AC25" s="632"/>
      <c r="AD25" s="633" t="s">
        <v>129</v>
      </c>
      <c r="AE25" s="633"/>
      <c r="AF25" s="633"/>
      <c r="AG25" s="633"/>
      <c r="AH25" s="633"/>
      <c r="AI25" s="633"/>
      <c r="AJ25" s="633"/>
      <c r="AK25" s="633"/>
      <c r="AL25" s="634" t="s">
        <v>129</v>
      </c>
      <c r="AM25" s="635"/>
      <c r="AN25" s="635"/>
      <c r="AO25" s="636"/>
      <c r="AP25" s="648" t="s">
        <v>295</v>
      </c>
      <c r="AQ25" s="649"/>
      <c r="AR25" s="649"/>
      <c r="AS25" s="649"/>
      <c r="AT25" s="649"/>
      <c r="AU25" s="649"/>
      <c r="AV25" s="649"/>
      <c r="AW25" s="649"/>
      <c r="AX25" s="649"/>
      <c r="AY25" s="649"/>
      <c r="AZ25" s="649"/>
      <c r="BA25" s="649"/>
      <c r="BB25" s="649"/>
      <c r="BC25" s="649"/>
      <c r="BD25" s="649"/>
      <c r="BE25" s="649"/>
      <c r="BF25" s="650"/>
      <c r="BG25" s="629" t="s">
        <v>241</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296</v>
      </c>
      <c r="CE25" s="645"/>
      <c r="CF25" s="645"/>
      <c r="CG25" s="645"/>
      <c r="CH25" s="645"/>
      <c r="CI25" s="645"/>
      <c r="CJ25" s="645"/>
      <c r="CK25" s="645"/>
      <c r="CL25" s="645"/>
      <c r="CM25" s="645"/>
      <c r="CN25" s="645"/>
      <c r="CO25" s="645"/>
      <c r="CP25" s="645"/>
      <c r="CQ25" s="646"/>
      <c r="CR25" s="629">
        <v>389222</v>
      </c>
      <c r="CS25" s="669"/>
      <c r="CT25" s="669"/>
      <c r="CU25" s="669"/>
      <c r="CV25" s="669"/>
      <c r="CW25" s="669"/>
      <c r="CX25" s="669"/>
      <c r="CY25" s="670"/>
      <c r="CZ25" s="634">
        <v>26.9</v>
      </c>
      <c r="DA25" s="663"/>
      <c r="DB25" s="663"/>
      <c r="DC25" s="671"/>
      <c r="DD25" s="638">
        <v>343885</v>
      </c>
      <c r="DE25" s="669"/>
      <c r="DF25" s="669"/>
      <c r="DG25" s="669"/>
      <c r="DH25" s="669"/>
      <c r="DI25" s="669"/>
      <c r="DJ25" s="669"/>
      <c r="DK25" s="670"/>
      <c r="DL25" s="638">
        <v>319216</v>
      </c>
      <c r="DM25" s="669"/>
      <c r="DN25" s="669"/>
      <c r="DO25" s="669"/>
      <c r="DP25" s="669"/>
      <c r="DQ25" s="669"/>
      <c r="DR25" s="669"/>
      <c r="DS25" s="669"/>
      <c r="DT25" s="669"/>
      <c r="DU25" s="669"/>
      <c r="DV25" s="670"/>
      <c r="DW25" s="634">
        <v>35.1</v>
      </c>
      <c r="DX25" s="663"/>
      <c r="DY25" s="663"/>
      <c r="DZ25" s="663"/>
      <c r="EA25" s="663"/>
      <c r="EB25" s="663"/>
      <c r="EC25" s="664"/>
    </row>
    <row r="26" spans="2:133" ht="11.25" customHeight="1" x14ac:dyDescent="0.15">
      <c r="B26" s="626" t="s">
        <v>297</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32" t="s">
        <v>129</v>
      </c>
      <c r="AA26" s="632"/>
      <c r="AB26" s="632"/>
      <c r="AC26" s="632"/>
      <c r="AD26" s="633" t="s">
        <v>241</v>
      </c>
      <c r="AE26" s="633"/>
      <c r="AF26" s="633"/>
      <c r="AG26" s="633"/>
      <c r="AH26" s="633"/>
      <c r="AI26" s="633"/>
      <c r="AJ26" s="633"/>
      <c r="AK26" s="633"/>
      <c r="AL26" s="634" t="s">
        <v>129</v>
      </c>
      <c r="AM26" s="635"/>
      <c r="AN26" s="635"/>
      <c r="AO26" s="636"/>
      <c r="AP26" s="648" t="s">
        <v>298</v>
      </c>
      <c r="AQ26" s="672"/>
      <c r="AR26" s="672"/>
      <c r="AS26" s="672"/>
      <c r="AT26" s="672"/>
      <c r="AU26" s="672"/>
      <c r="AV26" s="672"/>
      <c r="AW26" s="672"/>
      <c r="AX26" s="672"/>
      <c r="AY26" s="672"/>
      <c r="AZ26" s="672"/>
      <c r="BA26" s="672"/>
      <c r="BB26" s="672"/>
      <c r="BC26" s="672"/>
      <c r="BD26" s="672"/>
      <c r="BE26" s="672"/>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299</v>
      </c>
      <c r="CE26" s="645"/>
      <c r="CF26" s="645"/>
      <c r="CG26" s="645"/>
      <c r="CH26" s="645"/>
      <c r="CI26" s="645"/>
      <c r="CJ26" s="645"/>
      <c r="CK26" s="645"/>
      <c r="CL26" s="645"/>
      <c r="CM26" s="645"/>
      <c r="CN26" s="645"/>
      <c r="CO26" s="645"/>
      <c r="CP26" s="645"/>
      <c r="CQ26" s="646"/>
      <c r="CR26" s="629">
        <v>221650</v>
      </c>
      <c r="CS26" s="630"/>
      <c r="CT26" s="630"/>
      <c r="CU26" s="630"/>
      <c r="CV26" s="630"/>
      <c r="CW26" s="630"/>
      <c r="CX26" s="630"/>
      <c r="CY26" s="631"/>
      <c r="CZ26" s="634">
        <v>15.3</v>
      </c>
      <c r="DA26" s="663"/>
      <c r="DB26" s="663"/>
      <c r="DC26" s="671"/>
      <c r="DD26" s="638">
        <v>187255</v>
      </c>
      <c r="DE26" s="630"/>
      <c r="DF26" s="630"/>
      <c r="DG26" s="630"/>
      <c r="DH26" s="630"/>
      <c r="DI26" s="630"/>
      <c r="DJ26" s="630"/>
      <c r="DK26" s="631"/>
      <c r="DL26" s="638" t="s">
        <v>129</v>
      </c>
      <c r="DM26" s="630"/>
      <c r="DN26" s="630"/>
      <c r="DO26" s="630"/>
      <c r="DP26" s="630"/>
      <c r="DQ26" s="630"/>
      <c r="DR26" s="630"/>
      <c r="DS26" s="630"/>
      <c r="DT26" s="630"/>
      <c r="DU26" s="630"/>
      <c r="DV26" s="631"/>
      <c r="DW26" s="634" t="s">
        <v>241</v>
      </c>
      <c r="DX26" s="663"/>
      <c r="DY26" s="663"/>
      <c r="DZ26" s="663"/>
      <c r="EA26" s="663"/>
      <c r="EB26" s="663"/>
      <c r="EC26" s="664"/>
    </row>
    <row r="27" spans="2:133" ht="11.25" customHeight="1" x14ac:dyDescent="0.15">
      <c r="B27" s="626" t="s">
        <v>300</v>
      </c>
      <c r="C27" s="627"/>
      <c r="D27" s="627"/>
      <c r="E27" s="627"/>
      <c r="F27" s="627"/>
      <c r="G27" s="627"/>
      <c r="H27" s="627"/>
      <c r="I27" s="627"/>
      <c r="J27" s="627"/>
      <c r="K27" s="627"/>
      <c r="L27" s="627"/>
      <c r="M27" s="627"/>
      <c r="N27" s="627"/>
      <c r="O27" s="627"/>
      <c r="P27" s="627"/>
      <c r="Q27" s="628"/>
      <c r="R27" s="629">
        <v>1085342</v>
      </c>
      <c r="S27" s="630"/>
      <c r="T27" s="630"/>
      <c r="U27" s="630"/>
      <c r="V27" s="630"/>
      <c r="W27" s="630"/>
      <c r="X27" s="630"/>
      <c r="Y27" s="631"/>
      <c r="Z27" s="632">
        <v>70.400000000000006</v>
      </c>
      <c r="AA27" s="632"/>
      <c r="AB27" s="632"/>
      <c r="AC27" s="632"/>
      <c r="AD27" s="633">
        <v>879120</v>
      </c>
      <c r="AE27" s="633"/>
      <c r="AF27" s="633"/>
      <c r="AG27" s="633"/>
      <c r="AH27" s="633"/>
      <c r="AI27" s="633"/>
      <c r="AJ27" s="633"/>
      <c r="AK27" s="633"/>
      <c r="AL27" s="634">
        <v>99.6</v>
      </c>
      <c r="AM27" s="635"/>
      <c r="AN27" s="635"/>
      <c r="AO27" s="636"/>
      <c r="AP27" s="626" t="s">
        <v>301</v>
      </c>
      <c r="AQ27" s="627"/>
      <c r="AR27" s="627"/>
      <c r="AS27" s="627"/>
      <c r="AT27" s="627"/>
      <c r="AU27" s="627"/>
      <c r="AV27" s="627"/>
      <c r="AW27" s="627"/>
      <c r="AX27" s="627"/>
      <c r="AY27" s="627"/>
      <c r="AZ27" s="627"/>
      <c r="BA27" s="627"/>
      <c r="BB27" s="627"/>
      <c r="BC27" s="627"/>
      <c r="BD27" s="627"/>
      <c r="BE27" s="627"/>
      <c r="BF27" s="628"/>
      <c r="BG27" s="629">
        <v>62767</v>
      </c>
      <c r="BH27" s="630"/>
      <c r="BI27" s="630"/>
      <c r="BJ27" s="630"/>
      <c r="BK27" s="630"/>
      <c r="BL27" s="630"/>
      <c r="BM27" s="630"/>
      <c r="BN27" s="631"/>
      <c r="BO27" s="632">
        <v>100</v>
      </c>
      <c r="BP27" s="632"/>
      <c r="BQ27" s="632"/>
      <c r="BR27" s="632"/>
      <c r="BS27" s="633" t="s">
        <v>241</v>
      </c>
      <c r="BT27" s="633"/>
      <c r="BU27" s="633"/>
      <c r="BV27" s="633"/>
      <c r="BW27" s="633"/>
      <c r="BX27" s="633"/>
      <c r="BY27" s="633"/>
      <c r="BZ27" s="633"/>
      <c r="CA27" s="633"/>
      <c r="CB27" s="637"/>
      <c r="CD27" s="644" t="s">
        <v>302</v>
      </c>
      <c r="CE27" s="645"/>
      <c r="CF27" s="645"/>
      <c r="CG27" s="645"/>
      <c r="CH27" s="645"/>
      <c r="CI27" s="645"/>
      <c r="CJ27" s="645"/>
      <c r="CK27" s="645"/>
      <c r="CL27" s="645"/>
      <c r="CM27" s="645"/>
      <c r="CN27" s="645"/>
      <c r="CO27" s="645"/>
      <c r="CP27" s="645"/>
      <c r="CQ27" s="646"/>
      <c r="CR27" s="629">
        <v>58979</v>
      </c>
      <c r="CS27" s="669"/>
      <c r="CT27" s="669"/>
      <c r="CU27" s="669"/>
      <c r="CV27" s="669"/>
      <c r="CW27" s="669"/>
      <c r="CX27" s="669"/>
      <c r="CY27" s="670"/>
      <c r="CZ27" s="634">
        <v>4.0999999999999996</v>
      </c>
      <c r="DA27" s="663"/>
      <c r="DB27" s="663"/>
      <c r="DC27" s="671"/>
      <c r="DD27" s="638">
        <v>18302</v>
      </c>
      <c r="DE27" s="669"/>
      <c r="DF27" s="669"/>
      <c r="DG27" s="669"/>
      <c r="DH27" s="669"/>
      <c r="DI27" s="669"/>
      <c r="DJ27" s="669"/>
      <c r="DK27" s="670"/>
      <c r="DL27" s="638">
        <v>18302</v>
      </c>
      <c r="DM27" s="669"/>
      <c r="DN27" s="669"/>
      <c r="DO27" s="669"/>
      <c r="DP27" s="669"/>
      <c r="DQ27" s="669"/>
      <c r="DR27" s="669"/>
      <c r="DS27" s="669"/>
      <c r="DT27" s="669"/>
      <c r="DU27" s="669"/>
      <c r="DV27" s="670"/>
      <c r="DW27" s="634">
        <v>2</v>
      </c>
      <c r="DX27" s="663"/>
      <c r="DY27" s="663"/>
      <c r="DZ27" s="663"/>
      <c r="EA27" s="663"/>
      <c r="EB27" s="663"/>
      <c r="EC27" s="664"/>
    </row>
    <row r="28" spans="2:133" ht="11.25" customHeight="1" x14ac:dyDescent="0.15">
      <c r="B28" s="626" t="s">
        <v>303</v>
      </c>
      <c r="C28" s="627"/>
      <c r="D28" s="627"/>
      <c r="E28" s="627"/>
      <c r="F28" s="627"/>
      <c r="G28" s="627"/>
      <c r="H28" s="627"/>
      <c r="I28" s="627"/>
      <c r="J28" s="627"/>
      <c r="K28" s="627"/>
      <c r="L28" s="627"/>
      <c r="M28" s="627"/>
      <c r="N28" s="627"/>
      <c r="O28" s="627"/>
      <c r="P28" s="627"/>
      <c r="Q28" s="628"/>
      <c r="R28" s="629" t="s">
        <v>129</v>
      </c>
      <c r="S28" s="630"/>
      <c r="T28" s="630"/>
      <c r="U28" s="630"/>
      <c r="V28" s="630"/>
      <c r="W28" s="630"/>
      <c r="X28" s="630"/>
      <c r="Y28" s="631"/>
      <c r="Z28" s="632" t="s">
        <v>241</v>
      </c>
      <c r="AA28" s="632"/>
      <c r="AB28" s="632"/>
      <c r="AC28" s="632"/>
      <c r="AD28" s="633" t="s">
        <v>241</v>
      </c>
      <c r="AE28" s="633"/>
      <c r="AF28" s="633"/>
      <c r="AG28" s="633"/>
      <c r="AH28" s="633"/>
      <c r="AI28" s="633"/>
      <c r="AJ28" s="633"/>
      <c r="AK28" s="633"/>
      <c r="AL28" s="634" t="s">
        <v>129</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304</v>
      </c>
      <c r="CE28" s="645"/>
      <c r="CF28" s="645"/>
      <c r="CG28" s="645"/>
      <c r="CH28" s="645"/>
      <c r="CI28" s="645"/>
      <c r="CJ28" s="645"/>
      <c r="CK28" s="645"/>
      <c r="CL28" s="645"/>
      <c r="CM28" s="645"/>
      <c r="CN28" s="645"/>
      <c r="CO28" s="645"/>
      <c r="CP28" s="645"/>
      <c r="CQ28" s="646"/>
      <c r="CR28" s="629">
        <v>130465</v>
      </c>
      <c r="CS28" s="630"/>
      <c r="CT28" s="630"/>
      <c r="CU28" s="630"/>
      <c r="CV28" s="630"/>
      <c r="CW28" s="630"/>
      <c r="CX28" s="630"/>
      <c r="CY28" s="631"/>
      <c r="CZ28" s="634">
        <v>9</v>
      </c>
      <c r="DA28" s="663"/>
      <c r="DB28" s="663"/>
      <c r="DC28" s="671"/>
      <c r="DD28" s="638">
        <v>126739</v>
      </c>
      <c r="DE28" s="630"/>
      <c r="DF28" s="630"/>
      <c r="DG28" s="630"/>
      <c r="DH28" s="630"/>
      <c r="DI28" s="630"/>
      <c r="DJ28" s="630"/>
      <c r="DK28" s="631"/>
      <c r="DL28" s="638">
        <v>126739</v>
      </c>
      <c r="DM28" s="630"/>
      <c r="DN28" s="630"/>
      <c r="DO28" s="630"/>
      <c r="DP28" s="630"/>
      <c r="DQ28" s="630"/>
      <c r="DR28" s="630"/>
      <c r="DS28" s="630"/>
      <c r="DT28" s="630"/>
      <c r="DU28" s="630"/>
      <c r="DV28" s="631"/>
      <c r="DW28" s="634">
        <v>13.9</v>
      </c>
      <c r="DX28" s="663"/>
      <c r="DY28" s="663"/>
      <c r="DZ28" s="663"/>
      <c r="EA28" s="663"/>
      <c r="EB28" s="663"/>
      <c r="EC28" s="664"/>
    </row>
    <row r="29" spans="2:133" ht="11.25" customHeight="1" x14ac:dyDescent="0.15">
      <c r="B29" s="626" t="s">
        <v>305</v>
      </c>
      <c r="C29" s="627"/>
      <c r="D29" s="627"/>
      <c r="E29" s="627"/>
      <c r="F29" s="627"/>
      <c r="G29" s="627"/>
      <c r="H29" s="627"/>
      <c r="I29" s="627"/>
      <c r="J29" s="627"/>
      <c r="K29" s="627"/>
      <c r="L29" s="627"/>
      <c r="M29" s="627"/>
      <c r="N29" s="627"/>
      <c r="O29" s="627"/>
      <c r="P29" s="627"/>
      <c r="Q29" s="628"/>
      <c r="R29" s="629">
        <v>9129</v>
      </c>
      <c r="S29" s="630"/>
      <c r="T29" s="630"/>
      <c r="U29" s="630"/>
      <c r="V29" s="630"/>
      <c r="W29" s="630"/>
      <c r="X29" s="630"/>
      <c r="Y29" s="631"/>
      <c r="Z29" s="632">
        <v>0.6</v>
      </c>
      <c r="AA29" s="632"/>
      <c r="AB29" s="632"/>
      <c r="AC29" s="632"/>
      <c r="AD29" s="633" t="s">
        <v>241</v>
      </c>
      <c r="AE29" s="633"/>
      <c r="AF29" s="633"/>
      <c r="AG29" s="633"/>
      <c r="AH29" s="633"/>
      <c r="AI29" s="633"/>
      <c r="AJ29" s="633"/>
      <c r="AK29" s="633"/>
      <c r="AL29" s="634" t="s">
        <v>241</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306</v>
      </c>
      <c r="CE29" s="679"/>
      <c r="CF29" s="644" t="s">
        <v>307</v>
      </c>
      <c r="CG29" s="645"/>
      <c r="CH29" s="645"/>
      <c r="CI29" s="645"/>
      <c r="CJ29" s="645"/>
      <c r="CK29" s="645"/>
      <c r="CL29" s="645"/>
      <c r="CM29" s="645"/>
      <c r="CN29" s="645"/>
      <c r="CO29" s="645"/>
      <c r="CP29" s="645"/>
      <c r="CQ29" s="646"/>
      <c r="CR29" s="629">
        <v>130465</v>
      </c>
      <c r="CS29" s="669"/>
      <c r="CT29" s="669"/>
      <c r="CU29" s="669"/>
      <c r="CV29" s="669"/>
      <c r="CW29" s="669"/>
      <c r="CX29" s="669"/>
      <c r="CY29" s="670"/>
      <c r="CZ29" s="634">
        <v>9</v>
      </c>
      <c r="DA29" s="663"/>
      <c r="DB29" s="663"/>
      <c r="DC29" s="671"/>
      <c r="DD29" s="638">
        <v>126739</v>
      </c>
      <c r="DE29" s="669"/>
      <c r="DF29" s="669"/>
      <c r="DG29" s="669"/>
      <c r="DH29" s="669"/>
      <c r="DI29" s="669"/>
      <c r="DJ29" s="669"/>
      <c r="DK29" s="670"/>
      <c r="DL29" s="638">
        <v>126739</v>
      </c>
      <c r="DM29" s="669"/>
      <c r="DN29" s="669"/>
      <c r="DO29" s="669"/>
      <c r="DP29" s="669"/>
      <c r="DQ29" s="669"/>
      <c r="DR29" s="669"/>
      <c r="DS29" s="669"/>
      <c r="DT29" s="669"/>
      <c r="DU29" s="669"/>
      <c r="DV29" s="670"/>
      <c r="DW29" s="634">
        <v>13.9</v>
      </c>
      <c r="DX29" s="663"/>
      <c r="DY29" s="663"/>
      <c r="DZ29" s="663"/>
      <c r="EA29" s="663"/>
      <c r="EB29" s="663"/>
      <c r="EC29" s="664"/>
    </row>
    <row r="30" spans="2:133" ht="11.25" customHeight="1" x14ac:dyDescent="0.15">
      <c r="B30" s="626" t="s">
        <v>308</v>
      </c>
      <c r="C30" s="627"/>
      <c r="D30" s="627"/>
      <c r="E30" s="627"/>
      <c r="F30" s="627"/>
      <c r="G30" s="627"/>
      <c r="H30" s="627"/>
      <c r="I30" s="627"/>
      <c r="J30" s="627"/>
      <c r="K30" s="627"/>
      <c r="L30" s="627"/>
      <c r="M30" s="627"/>
      <c r="N30" s="627"/>
      <c r="O30" s="627"/>
      <c r="P30" s="627"/>
      <c r="Q30" s="628"/>
      <c r="R30" s="629">
        <v>6061</v>
      </c>
      <c r="S30" s="630"/>
      <c r="T30" s="630"/>
      <c r="U30" s="630"/>
      <c r="V30" s="630"/>
      <c r="W30" s="630"/>
      <c r="X30" s="630"/>
      <c r="Y30" s="631"/>
      <c r="Z30" s="632">
        <v>0.4</v>
      </c>
      <c r="AA30" s="632"/>
      <c r="AB30" s="632"/>
      <c r="AC30" s="632"/>
      <c r="AD30" s="633">
        <v>3519</v>
      </c>
      <c r="AE30" s="633"/>
      <c r="AF30" s="633"/>
      <c r="AG30" s="633"/>
      <c r="AH30" s="633"/>
      <c r="AI30" s="633"/>
      <c r="AJ30" s="633"/>
      <c r="AK30" s="633"/>
      <c r="AL30" s="634">
        <v>0.4</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128384</v>
      </c>
      <c r="CS30" s="630"/>
      <c r="CT30" s="630"/>
      <c r="CU30" s="630"/>
      <c r="CV30" s="630"/>
      <c r="CW30" s="630"/>
      <c r="CX30" s="630"/>
      <c r="CY30" s="631"/>
      <c r="CZ30" s="634">
        <v>8.9</v>
      </c>
      <c r="DA30" s="663"/>
      <c r="DB30" s="663"/>
      <c r="DC30" s="671"/>
      <c r="DD30" s="638">
        <v>124731</v>
      </c>
      <c r="DE30" s="630"/>
      <c r="DF30" s="630"/>
      <c r="DG30" s="630"/>
      <c r="DH30" s="630"/>
      <c r="DI30" s="630"/>
      <c r="DJ30" s="630"/>
      <c r="DK30" s="631"/>
      <c r="DL30" s="638">
        <v>124731</v>
      </c>
      <c r="DM30" s="630"/>
      <c r="DN30" s="630"/>
      <c r="DO30" s="630"/>
      <c r="DP30" s="630"/>
      <c r="DQ30" s="630"/>
      <c r="DR30" s="630"/>
      <c r="DS30" s="630"/>
      <c r="DT30" s="630"/>
      <c r="DU30" s="630"/>
      <c r="DV30" s="631"/>
      <c r="DW30" s="634">
        <v>13.7</v>
      </c>
      <c r="DX30" s="663"/>
      <c r="DY30" s="663"/>
      <c r="DZ30" s="663"/>
      <c r="EA30" s="663"/>
      <c r="EB30" s="663"/>
      <c r="EC30" s="664"/>
    </row>
    <row r="31" spans="2:133" ht="11.25" customHeight="1" x14ac:dyDescent="0.15">
      <c r="B31" s="626" t="s">
        <v>312</v>
      </c>
      <c r="C31" s="627"/>
      <c r="D31" s="627"/>
      <c r="E31" s="627"/>
      <c r="F31" s="627"/>
      <c r="G31" s="627"/>
      <c r="H31" s="627"/>
      <c r="I31" s="627"/>
      <c r="J31" s="627"/>
      <c r="K31" s="627"/>
      <c r="L31" s="627"/>
      <c r="M31" s="627"/>
      <c r="N31" s="627"/>
      <c r="O31" s="627"/>
      <c r="P31" s="627"/>
      <c r="Q31" s="628"/>
      <c r="R31" s="629">
        <v>1773</v>
      </c>
      <c r="S31" s="630"/>
      <c r="T31" s="630"/>
      <c r="U31" s="630"/>
      <c r="V31" s="630"/>
      <c r="W31" s="630"/>
      <c r="X31" s="630"/>
      <c r="Y31" s="631"/>
      <c r="Z31" s="632">
        <v>0.1</v>
      </c>
      <c r="AA31" s="632"/>
      <c r="AB31" s="632"/>
      <c r="AC31" s="632"/>
      <c r="AD31" s="633" t="s">
        <v>129</v>
      </c>
      <c r="AE31" s="633"/>
      <c r="AF31" s="633"/>
      <c r="AG31" s="633"/>
      <c r="AH31" s="633"/>
      <c r="AI31" s="633"/>
      <c r="AJ31" s="633"/>
      <c r="AK31" s="633"/>
      <c r="AL31" s="634" t="s">
        <v>129</v>
      </c>
      <c r="AM31" s="635"/>
      <c r="AN31" s="635"/>
      <c r="AO31" s="636"/>
      <c r="AP31" s="689" t="s">
        <v>313</v>
      </c>
      <c r="AQ31" s="690"/>
      <c r="AR31" s="690"/>
      <c r="AS31" s="690"/>
      <c r="AT31" s="695" t="s">
        <v>314</v>
      </c>
      <c r="AU31" s="217"/>
      <c r="AV31" s="217"/>
      <c r="AW31" s="217"/>
      <c r="AX31" s="615" t="s">
        <v>189</v>
      </c>
      <c r="AY31" s="616"/>
      <c r="AZ31" s="616"/>
      <c r="BA31" s="616"/>
      <c r="BB31" s="616"/>
      <c r="BC31" s="616"/>
      <c r="BD31" s="616"/>
      <c r="BE31" s="616"/>
      <c r="BF31" s="617"/>
      <c r="BG31" s="688">
        <v>98.5</v>
      </c>
      <c r="BH31" s="684"/>
      <c r="BI31" s="684"/>
      <c r="BJ31" s="684"/>
      <c r="BK31" s="684"/>
      <c r="BL31" s="684"/>
      <c r="BM31" s="624">
        <v>96.9</v>
      </c>
      <c r="BN31" s="684"/>
      <c r="BO31" s="684"/>
      <c r="BP31" s="684"/>
      <c r="BQ31" s="685"/>
      <c r="BR31" s="688">
        <v>98.6</v>
      </c>
      <c r="BS31" s="684"/>
      <c r="BT31" s="684"/>
      <c r="BU31" s="684"/>
      <c r="BV31" s="684"/>
      <c r="BW31" s="684"/>
      <c r="BX31" s="624">
        <v>97.4</v>
      </c>
      <c r="BY31" s="684"/>
      <c r="BZ31" s="684"/>
      <c r="CA31" s="684"/>
      <c r="CB31" s="685"/>
      <c r="CD31" s="680"/>
      <c r="CE31" s="681"/>
      <c r="CF31" s="644" t="s">
        <v>315</v>
      </c>
      <c r="CG31" s="645"/>
      <c r="CH31" s="645"/>
      <c r="CI31" s="645"/>
      <c r="CJ31" s="645"/>
      <c r="CK31" s="645"/>
      <c r="CL31" s="645"/>
      <c r="CM31" s="645"/>
      <c r="CN31" s="645"/>
      <c r="CO31" s="645"/>
      <c r="CP31" s="645"/>
      <c r="CQ31" s="646"/>
      <c r="CR31" s="629">
        <v>2081</v>
      </c>
      <c r="CS31" s="669"/>
      <c r="CT31" s="669"/>
      <c r="CU31" s="669"/>
      <c r="CV31" s="669"/>
      <c r="CW31" s="669"/>
      <c r="CX31" s="669"/>
      <c r="CY31" s="670"/>
      <c r="CZ31" s="634">
        <v>0.1</v>
      </c>
      <c r="DA31" s="663"/>
      <c r="DB31" s="663"/>
      <c r="DC31" s="671"/>
      <c r="DD31" s="638">
        <v>2008</v>
      </c>
      <c r="DE31" s="669"/>
      <c r="DF31" s="669"/>
      <c r="DG31" s="669"/>
      <c r="DH31" s="669"/>
      <c r="DI31" s="669"/>
      <c r="DJ31" s="669"/>
      <c r="DK31" s="670"/>
      <c r="DL31" s="638">
        <v>2008</v>
      </c>
      <c r="DM31" s="669"/>
      <c r="DN31" s="669"/>
      <c r="DO31" s="669"/>
      <c r="DP31" s="669"/>
      <c r="DQ31" s="669"/>
      <c r="DR31" s="669"/>
      <c r="DS31" s="669"/>
      <c r="DT31" s="669"/>
      <c r="DU31" s="669"/>
      <c r="DV31" s="670"/>
      <c r="DW31" s="634">
        <v>0.2</v>
      </c>
      <c r="DX31" s="663"/>
      <c r="DY31" s="663"/>
      <c r="DZ31" s="663"/>
      <c r="EA31" s="663"/>
      <c r="EB31" s="663"/>
      <c r="EC31" s="664"/>
    </row>
    <row r="32" spans="2:133" ht="11.25" customHeight="1" x14ac:dyDescent="0.15">
      <c r="B32" s="626" t="s">
        <v>316</v>
      </c>
      <c r="C32" s="627"/>
      <c r="D32" s="627"/>
      <c r="E32" s="627"/>
      <c r="F32" s="627"/>
      <c r="G32" s="627"/>
      <c r="H32" s="627"/>
      <c r="I32" s="627"/>
      <c r="J32" s="627"/>
      <c r="K32" s="627"/>
      <c r="L32" s="627"/>
      <c r="M32" s="627"/>
      <c r="N32" s="627"/>
      <c r="O32" s="627"/>
      <c r="P32" s="627"/>
      <c r="Q32" s="628"/>
      <c r="R32" s="629">
        <v>156017</v>
      </c>
      <c r="S32" s="630"/>
      <c r="T32" s="630"/>
      <c r="U32" s="630"/>
      <c r="V32" s="630"/>
      <c r="W32" s="630"/>
      <c r="X32" s="630"/>
      <c r="Y32" s="631"/>
      <c r="Z32" s="632">
        <v>10.1</v>
      </c>
      <c r="AA32" s="632"/>
      <c r="AB32" s="632"/>
      <c r="AC32" s="632"/>
      <c r="AD32" s="633" t="s">
        <v>129</v>
      </c>
      <c r="AE32" s="633"/>
      <c r="AF32" s="633"/>
      <c r="AG32" s="633"/>
      <c r="AH32" s="633"/>
      <c r="AI32" s="633"/>
      <c r="AJ32" s="633"/>
      <c r="AK32" s="633"/>
      <c r="AL32" s="634" t="s">
        <v>129</v>
      </c>
      <c r="AM32" s="635"/>
      <c r="AN32" s="635"/>
      <c r="AO32" s="636"/>
      <c r="AP32" s="691"/>
      <c r="AQ32" s="692"/>
      <c r="AR32" s="692"/>
      <c r="AS32" s="692"/>
      <c r="AT32" s="696"/>
      <c r="AU32" s="216" t="s">
        <v>317</v>
      </c>
      <c r="AV32" s="216"/>
      <c r="AW32" s="216"/>
      <c r="AX32" s="626" t="s">
        <v>318</v>
      </c>
      <c r="AY32" s="627"/>
      <c r="AZ32" s="627"/>
      <c r="BA32" s="627"/>
      <c r="BB32" s="627"/>
      <c r="BC32" s="627"/>
      <c r="BD32" s="627"/>
      <c r="BE32" s="627"/>
      <c r="BF32" s="628"/>
      <c r="BG32" s="698">
        <v>98</v>
      </c>
      <c r="BH32" s="669"/>
      <c r="BI32" s="669"/>
      <c r="BJ32" s="669"/>
      <c r="BK32" s="669"/>
      <c r="BL32" s="669"/>
      <c r="BM32" s="635">
        <v>95.8</v>
      </c>
      <c r="BN32" s="686"/>
      <c r="BO32" s="686"/>
      <c r="BP32" s="686"/>
      <c r="BQ32" s="687"/>
      <c r="BR32" s="698">
        <v>98</v>
      </c>
      <c r="BS32" s="669"/>
      <c r="BT32" s="669"/>
      <c r="BU32" s="669"/>
      <c r="BV32" s="669"/>
      <c r="BW32" s="669"/>
      <c r="BX32" s="635">
        <v>96.4</v>
      </c>
      <c r="BY32" s="686"/>
      <c r="BZ32" s="686"/>
      <c r="CA32" s="686"/>
      <c r="CB32" s="687"/>
      <c r="CD32" s="682"/>
      <c r="CE32" s="683"/>
      <c r="CF32" s="644" t="s">
        <v>319</v>
      </c>
      <c r="CG32" s="645"/>
      <c r="CH32" s="645"/>
      <c r="CI32" s="645"/>
      <c r="CJ32" s="645"/>
      <c r="CK32" s="645"/>
      <c r="CL32" s="645"/>
      <c r="CM32" s="645"/>
      <c r="CN32" s="645"/>
      <c r="CO32" s="645"/>
      <c r="CP32" s="645"/>
      <c r="CQ32" s="646"/>
      <c r="CR32" s="629" t="s">
        <v>129</v>
      </c>
      <c r="CS32" s="630"/>
      <c r="CT32" s="630"/>
      <c r="CU32" s="630"/>
      <c r="CV32" s="630"/>
      <c r="CW32" s="630"/>
      <c r="CX32" s="630"/>
      <c r="CY32" s="631"/>
      <c r="CZ32" s="634" t="s">
        <v>241</v>
      </c>
      <c r="DA32" s="663"/>
      <c r="DB32" s="663"/>
      <c r="DC32" s="671"/>
      <c r="DD32" s="638" t="s">
        <v>129</v>
      </c>
      <c r="DE32" s="630"/>
      <c r="DF32" s="630"/>
      <c r="DG32" s="630"/>
      <c r="DH32" s="630"/>
      <c r="DI32" s="630"/>
      <c r="DJ32" s="630"/>
      <c r="DK32" s="631"/>
      <c r="DL32" s="638" t="s">
        <v>129</v>
      </c>
      <c r="DM32" s="630"/>
      <c r="DN32" s="630"/>
      <c r="DO32" s="630"/>
      <c r="DP32" s="630"/>
      <c r="DQ32" s="630"/>
      <c r="DR32" s="630"/>
      <c r="DS32" s="630"/>
      <c r="DT32" s="630"/>
      <c r="DU32" s="630"/>
      <c r="DV32" s="631"/>
      <c r="DW32" s="634" t="s">
        <v>241</v>
      </c>
      <c r="DX32" s="663"/>
      <c r="DY32" s="663"/>
      <c r="DZ32" s="663"/>
      <c r="EA32" s="663"/>
      <c r="EB32" s="663"/>
      <c r="EC32" s="664"/>
    </row>
    <row r="33" spans="2:133" ht="11.25" customHeight="1" x14ac:dyDescent="0.15">
      <c r="B33" s="665" t="s">
        <v>320</v>
      </c>
      <c r="C33" s="666"/>
      <c r="D33" s="666"/>
      <c r="E33" s="666"/>
      <c r="F33" s="666"/>
      <c r="G33" s="666"/>
      <c r="H33" s="666"/>
      <c r="I33" s="666"/>
      <c r="J33" s="666"/>
      <c r="K33" s="666"/>
      <c r="L33" s="666"/>
      <c r="M33" s="666"/>
      <c r="N33" s="666"/>
      <c r="O33" s="666"/>
      <c r="P33" s="666"/>
      <c r="Q33" s="667"/>
      <c r="R33" s="629" t="s">
        <v>129</v>
      </c>
      <c r="S33" s="630"/>
      <c r="T33" s="630"/>
      <c r="U33" s="630"/>
      <c r="V33" s="630"/>
      <c r="W33" s="630"/>
      <c r="X33" s="630"/>
      <c r="Y33" s="631"/>
      <c r="Z33" s="632" t="s">
        <v>129</v>
      </c>
      <c r="AA33" s="632"/>
      <c r="AB33" s="632"/>
      <c r="AC33" s="632"/>
      <c r="AD33" s="633" t="s">
        <v>129</v>
      </c>
      <c r="AE33" s="633"/>
      <c r="AF33" s="633"/>
      <c r="AG33" s="633"/>
      <c r="AH33" s="633"/>
      <c r="AI33" s="633"/>
      <c r="AJ33" s="633"/>
      <c r="AK33" s="633"/>
      <c r="AL33" s="634" t="s">
        <v>241</v>
      </c>
      <c r="AM33" s="635"/>
      <c r="AN33" s="635"/>
      <c r="AO33" s="636"/>
      <c r="AP33" s="693"/>
      <c r="AQ33" s="694"/>
      <c r="AR33" s="694"/>
      <c r="AS33" s="694"/>
      <c r="AT33" s="697"/>
      <c r="AU33" s="218"/>
      <c r="AV33" s="218"/>
      <c r="AW33" s="218"/>
      <c r="AX33" s="673" t="s">
        <v>321</v>
      </c>
      <c r="AY33" s="674"/>
      <c r="AZ33" s="674"/>
      <c r="BA33" s="674"/>
      <c r="BB33" s="674"/>
      <c r="BC33" s="674"/>
      <c r="BD33" s="674"/>
      <c r="BE33" s="674"/>
      <c r="BF33" s="675"/>
      <c r="BG33" s="699">
        <v>98.6</v>
      </c>
      <c r="BH33" s="700"/>
      <c r="BI33" s="700"/>
      <c r="BJ33" s="700"/>
      <c r="BK33" s="700"/>
      <c r="BL33" s="700"/>
      <c r="BM33" s="701">
        <v>97.3</v>
      </c>
      <c r="BN33" s="700"/>
      <c r="BO33" s="700"/>
      <c r="BP33" s="700"/>
      <c r="BQ33" s="702"/>
      <c r="BR33" s="699">
        <v>98.9</v>
      </c>
      <c r="BS33" s="700"/>
      <c r="BT33" s="700"/>
      <c r="BU33" s="700"/>
      <c r="BV33" s="700"/>
      <c r="BW33" s="700"/>
      <c r="BX33" s="701">
        <v>98</v>
      </c>
      <c r="BY33" s="700"/>
      <c r="BZ33" s="700"/>
      <c r="CA33" s="700"/>
      <c r="CB33" s="702"/>
      <c r="CD33" s="644" t="s">
        <v>322</v>
      </c>
      <c r="CE33" s="645"/>
      <c r="CF33" s="645"/>
      <c r="CG33" s="645"/>
      <c r="CH33" s="645"/>
      <c r="CI33" s="645"/>
      <c r="CJ33" s="645"/>
      <c r="CK33" s="645"/>
      <c r="CL33" s="645"/>
      <c r="CM33" s="645"/>
      <c r="CN33" s="645"/>
      <c r="CO33" s="645"/>
      <c r="CP33" s="645"/>
      <c r="CQ33" s="646"/>
      <c r="CR33" s="629">
        <v>672378</v>
      </c>
      <c r="CS33" s="669"/>
      <c r="CT33" s="669"/>
      <c r="CU33" s="669"/>
      <c r="CV33" s="669"/>
      <c r="CW33" s="669"/>
      <c r="CX33" s="669"/>
      <c r="CY33" s="670"/>
      <c r="CZ33" s="634">
        <v>46.4</v>
      </c>
      <c r="DA33" s="663"/>
      <c r="DB33" s="663"/>
      <c r="DC33" s="671"/>
      <c r="DD33" s="638">
        <v>564480</v>
      </c>
      <c r="DE33" s="669"/>
      <c r="DF33" s="669"/>
      <c r="DG33" s="669"/>
      <c r="DH33" s="669"/>
      <c r="DI33" s="669"/>
      <c r="DJ33" s="669"/>
      <c r="DK33" s="670"/>
      <c r="DL33" s="638">
        <v>345344</v>
      </c>
      <c r="DM33" s="669"/>
      <c r="DN33" s="669"/>
      <c r="DO33" s="669"/>
      <c r="DP33" s="669"/>
      <c r="DQ33" s="669"/>
      <c r="DR33" s="669"/>
      <c r="DS33" s="669"/>
      <c r="DT33" s="669"/>
      <c r="DU33" s="669"/>
      <c r="DV33" s="670"/>
      <c r="DW33" s="634">
        <v>38</v>
      </c>
      <c r="DX33" s="663"/>
      <c r="DY33" s="663"/>
      <c r="DZ33" s="663"/>
      <c r="EA33" s="663"/>
      <c r="EB33" s="663"/>
      <c r="EC33" s="664"/>
    </row>
    <row r="34" spans="2:133" ht="11.25" customHeight="1" x14ac:dyDescent="0.15">
      <c r="B34" s="626" t="s">
        <v>323</v>
      </c>
      <c r="C34" s="627"/>
      <c r="D34" s="627"/>
      <c r="E34" s="627"/>
      <c r="F34" s="627"/>
      <c r="G34" s="627"/>
      <c r="H34" s="627"/>
      <c r="I34" s="627"/>
      <c r="J34" s="627"/>
      <c r="K34" s="627"/>
      <c r="L34" s="627"/>
      <c r="M34" s="627"/>
      <c r="N34" s="627"/>
      <c r="O34" s="627"/>
      <c r="P34" s="627"/>
      <c r="Q34" s="628"/>
      <c r="R34" s="629">
        <v>58689</v>
      </c>
      <c r="S34" s="630"/>
      <c r="T34" s="630"/>
      <c r="U34" s="630"/>
      <c r="V34" s="630"/>
      <c r="W34" s="630"/>
      <c r="X34" s="630"/>
      <c r="Y34" s="631"/>
      <c r="Z34" s="632">
        <v>3.8</v>
      </c>
      <c r="AA34" s="632"/>
      <c r="AB34" s="632"/>
      <c r="AC34" s="632"/>
      <c r="AD34" s="633" t="s">
        <v>241</v>
      </c>
      <c r="AE34" s="633"/>
      <c r="AF34" s="633"/>
      <c r="AG34" s="633"/>
      <c r="AH34" s="633"/>
      <c r="AI34" s="633"/>
      <c r="AJ34" s="633"/>
      <c r="AK34" s="633"/>
      <c r="AL34" s="634" t="s">
        <v>129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324</v>
      </c>
      <c r="CE34" s="645"/>
      <c r="CF34" s="645"/>
      <c r="CG34" s="645"/>
      <c r="CH34" s="645"/>
      <c r="CI34" s="645"/>
      <c r="CJ34" s="645"/>
      <c r="CK34" s="645"/>
      <c r="CL34" s="645"/>
      <c r="CM34" s="645"/>
      <c r="CN34" s="645"/>
      <c r="CO34" s="645"/>
      <c r="CP34" s="645"/>
      <c r="CQ34" s="646"/>
      <c r="CR34" s="629">
        <v>215360</v>
      </c>
      <c r="CS34" s="630"/>
      <c r="CT34" s="630"/>
      <c r="CU34" s="630"/>
      <c r="CV34" s="630"/>
      <c r="CW34" s="630"/>
      <c r="CX34" s="630"/>
      <c r="CY34" s="631"/>
      <c r="CZ34" s="634">
        <v>14.9</v>
      </c>
      <c r="DA34" s="663"/>
      <c r="DB34" s="663"/>
      <c r="DC34" s="671"/>
      <c r="DD34" s="638">
        <v>166508</v>
      </c>
      <c r="DE34" s="630"/>
      <c r="DF34" s="630"/>
      <c r="DG34" s="630"/>
      <c r="DH34" s="630"/>
      <c r="DI34" s="630"/>
      <c r="DJ34" s="630"/>
      <c r="DK34" s="631"/>
      <c r="DL34" s="638">
        <v>144744</v>
      </c>
      <c r="DM34" s="630"/>
      <c r="DN34" s="630"/>
      <c r="DO34" s="630"/>
      <c r="DP34" s="630"/>
      <c r="DQ34" s="630"/>
      <c r="DR34" s="630"/>
      <c r="DS34" s="630"/>
      <c r="DT34" s="630"/>
      <c r="DU34" s="630"/>
      <c r="DV34" s="631"/>
      <c r="DW34" s="634">
        <v>15.9</v>
      </c>
      <c r="DX34" s="663"/>
      <c r="DY34" s="663"/>
      <c r="DZ34" s="663"/>
      <c r="EA34" s="663"/>
      <c r="EB34" s="663"/>
      <c r="EC34" s="664"/>
    </row>
    <row r="35" spans="2:133" ht="11.25" customHeight="1" x14ac:dyDescent="0.15">
      <c r="B35" s="626" t="s">
        <v>325</v>
      </c>
      <c r="C35" s="627"/>
      <c r="D35" s="627"/>
      <c r="E35" s="627"/>
      <c r="F35" s="627"/>
      <c r="G35" s="627"/>
      <c r="H35" s="627"/>
      <c r="I35" s="627"/>
      <c r="J35" s="627"/>
      <c r="K35" s="627"/>
      <c r="L35" s="627"/>
      <c r="M35" s="627"/>
      <c r="N35" s="627"/>
      <c r="O35" s="627"/>
      <c r="P35" s="627"/>
      <c r="Q35" s="628"/>
      <c r="R35" s="629">
        <v>1781</v>
      </c>
      <c r="S35" s="630"/>
      <c r="T35" s="630"/>
      <c r="U35" s="630"/>
      <c r="V35" s="630"/>
      <c r="W35" s="630"/>
      <c r="X35" s="630"/>
      <c r="Y35" s="631"/>
      <c r="Z35" s="632">
        <v>0.1</v>
      </c>
      <c r="AA35" s="632"/>
      <c r="AB35" s="632"/>
      <c r="AC35" s="632"/>
      <c r="AD35" s="633">
        <v>372</v>
      </c>
      <c r="AE35" s="633"/>
      <c r="AF35" s="633"/>
      <c r="AG35" s="633"/>
      <c r="AH35" s="633"/>
      <c r="AI35" s="633"/>
      <c r="AJ35" s="633"/>
      <c r="AK35" s="633"/>
      <c r="AL35" s="634">
        <v>0</v>
      </c>
      <c r="AM35" s="635"/>
      <c r="AN35" s="635"/>
      <c r="AO35" s="636"/>
      <c r="AP35" s="221"/>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17843</v>
      </c>
      <c r="CS35" s="669"/>
      <c r="CT35" s="669"/>
      <c r="CU35" s="669"/>
      <c r="CV35" s="669"/>
      <c r="CW35" s="669"/>
      <c r="CX35" s="669"/>
      <c r="CY35" s="670"/>
      <c r="CZ35" s="634">
        <v>1.2</v>
      </c>
      <c r="DA35" s="663"/>
      <c r="DB35" s="663"/>
      <c r="DC35" s="671"/>
      <c r="DD35" s="638">
        <v>16097</v>
      </c>
      <c r="DE35" s="669"/>
      <c r="DF35" s="669"/>
      <c r="DG35" s="669"/>
      <c r="DH35" s="669"/>
      <c r="DI35" s="669"/>
      <c r="DJ35" s="669"/>
      <c r="DK35" s="670"/>
      <c r="DL35" s="638">
        <v>16097</v>
      </c>
      <c r="DM35" s="669"/>
      <c r="DN35" s="669"/>
      <c r="DO35" s="669"/>
      <c r="DP35" s="669"/>
      <c r="DQ35" s="669"/>
      <c r="DR35" s="669"/>
      <c r="DS35" s="669"/>
      <c r="DT35" s="669"/>
      <c r="DU35" s="669"/>
      <c r="DV35" s="670"/>
      <c r="DW35" s="634">
        <v>1.8</v>
      </c>
      <c r="DX35" s="663"/>
      <c r="DY35" s="663"/>
      <c r="DZ35" s="663"/>
      <c r="EA35" s="663"/>
      <c r="EB35" s="663"/>
      <c r="EC35" s="664"/>
    </row>
    <row r="36" spans="2:133" ht="11.25" customHeight="1" x14ac:dyDescent="0.15">
      <c r="B36" s="626" t="s">
        <v>329</v>
      </c>
      <c r="C36" s="627"/>
      <c r="D36" s="627"/>
      <c r="E36" s="627"/>
      <c r="F36" s="627"/>
      <c r="G36" s="627"/>
      <c r="H36" s="627"/>
      <c r="I36" s="627"/>
      <c r="J36" s="627"/>
      <c r="K36" s="627"/>
      <c r="L36" s="627"/>
      <c r="M36" s="627"/>
      <c r="N36" s="627"/>
      <c r="O36" s="627"/>
      <c r="P36" s="627"/>
      <c r="Q36" s="628"/>
      <c r="R36" s="629">
        <v>17624</v>
      </c>
      <c r="S36" s="630"/>
      <c r="T36" s="630"/>
      <c r="U36" s="630"/>
      <c r="V36" s="630"/>
      <c r="W36" s="630"/>
      <c r="X36" s="630"/>
      <c r="Y36" s="631"/>
      <c r="Z36" s="632">
        <v>1.1000000000000001</v>
      </c>
      <c r="AA36" s="632"/>
      <c r="AB36" s="632"/>
      <c r="AC36" s="632"/>
      <c r="AD36" s="633" t="s">
        <v>129</v>
      </c>
      <c r="AE36" s="633"/>
      <c r="AF36" s="633"/>
      <c r="AG36" s="633"/>
      <c r="AH36" s="633"/>
      <c r="AI36" s="633"/>
      <c r="AJ36" s="633"/>
      <c r="AK36" s="633"/>
      <c r="AL36" s="634" t="s">
        <v>129</v>
      </c>
      <c r="AM36" s="635"/>
      <c r="AN36" s="635"/>
      <c r="AO36" s="636"/>
      <c r="AP36" s="221"/>
      <c r="AQ36" s="703" t="s">
        <v>330</v>
      </c>
      <c r="AR36" s="704"/>
      <c r="AS36" s="704"/>
      <c r="AT36" s="704"/>
      <c r="AU36" s="704"/>
      <c r="AV36" s="704"/>
      <c r="AW36" s="704"/>
      <c r="AX36" s="704"/>
      <c r="AY36" s="705"/>
      <c r="AZ36" s="618">
        <v>169737</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8883</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160376</v>
      </c>
      <c r="CS36" s="630"/>
      <c r="CT36" s="630"/>
      <c r="CU36" s="630"/>
      <c r="CV36" s="630"/>
      <c r="CW36" s="630"/>
      <c r="CX36" s="630"/>
      <c r="CY36" s="631"/>
      <c r="CZ36" s="634">
        <v>11.1</v>
      </c>
      <c r="DA36" s="663"/>
      <c r="DB36" s="663"/>
      <c r="DC36" s="671"/>
      <c r="DD36" s="638">
        <v>126455</v>
      </c>
      <c r="DE36" s="630"/>
      <c r="DF36" s="630"/>
      <c r="DG36" s="630"/>
      <c r="DH36" s="630"/>
      <c r="DI36" s="630"/>
      <c r="DJ36" s="630"/>
      <c r="DK36" s="631"/>
      <c r="DL36" s="638">
        <v>107525</v>
      </c>
      <c r="DM36" s="630"/>
      <c r="DN36" s="630"/>
      <c r="DO36" s="630"/>
      <c r="DP36" s="630"/>
      <c r="DQ36" s="630"/>
      <c r="DR36" s="630"/>
      <c r="DS36" s="630"/>
      <c r="DT36" s="630"/>
      <c r="DU36" s="630"/>
      <c r="DV36" s="631"/>
      <c r="DW36" s="634">
        <v>11.8</v>
      </c>
      <c r="DX36" s="663"/>
      <c r="DY36" s="663"/>
      <c r="DZ36" s="663"/>
      <c r="EA36" s="663"/>
      <c r="EB36" s="663"/>
      <c r="EC36" s="664"/>
    </row>
    <row r="37" spans="2:133" ht="11.25" customHeight="1" x14ac:dyDescent="0.15">
      <c r="B37" s="626" t="s">
        <v>333</v>
      </c>
      <c r="C37" s="627"/>
      <c r="D37" s="627"/>
      <c r="E37" s="627"/>
      <c r="F37" s="627"/>
      <c r="G37" s="627"/>
      <c r="H37" s="627"/>
      <c r="I37" s="627"/>
      <c r="J37" s="627"/>
      <c r="K37" s="627"/>
      <c r="L37" s="627"/>
      <c r="M37" s="627"/>
      <c r="N37" s="627"/>
      <c r="O37" s="627"/>
      <c r="P37" s="627"/>
      <c r="Q37" s="628"/>
      <c r="R37" s="629">
        <v>1903</v>
      </c>
      <c r="S37" s="630"/>
      <c r="T37" s="630"/>
      <c r="U37" s="630"/>
      <c r="V37" s="630"/>
      <c r="W37" s="630"/>
      <c r="X37" s="630"/>
      <c r="Y37" s="631"/>
      <c r="Z37" s="632">
        <v>0.1</v>
      </c>
      <c r="AA37" s="632"/>
      <c r="AB37" s="632"/>
      <c r="AC37" s="632"/>
      <c r="AD37" s="633" t="s">
        <v>241</v>
      </c>
      <c r="AE37" s="633"/>
      <c r="AF37" s="633"/>
      <c r="AG37" s="633"/>
      <c r="AH37" s="633"/>
      <c r="AI37" s="633"/>
      <c r="AJ37" s="633"/>
      <c r="AK37" s="633"/>
      <c r="AL37" s="634" t="s">
        <v>241</v>
      </c>
      <c r="AM37" s="635"/>
      <c r="AN37" s="635"/>
      <c r="AO37" s="636"/>
      <c r="AQ37" s="707" t="s">
        <v>334</v>
      </c>
      <c r="AR37" s="708"/>
      <c r="AS37" s="708"/>
      <c r="AT37" s="708"/>
      <c r="AU37" s="708"/>
      <c r="AV37" s="708"/>
      <c r="AW37" s="708"/>
      <c r="AX37" s="708"/>
      <c r="AY37" s="709"/>
      <c r="AZ37" s="629">
        <v>39051</v>
      </c>
      <c r="BA37" s="630"/>
      <c r="BB37" s="630"/>
      <c r="BC37" s="630"/>
      <c r="BD37" s="669"/>
      <c r="BE37" s="669"/>
      <c r="BF37" s="687"/>
      <c r="BG37" s="644" t="s">
        <v>335</v>
      </c>
      <c r="BH37" s="645"/>
      <c r="BI37" s="645"/>
      <c r="BJ37" s="645"/>
      <c r="BK37" s="645"/>
      <c r="BL37" s="645"/>
      <c r="BM37" s="645"/>
      <c r="BN37" s="645"/>
      <c r="BO37" s="645"/>
      <c r="BP37" s="645"/>
      <c r="BQ37" s="645"/>
      <c r="BR37" s="645"/>
      <c r="BS37" s="645"/>
      <c r="BT37" s="645"/>
      <c r="BU37" s="646"/>
      <c r="BV37" s="629">
        <v>7800</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59725</v>
      </c>
      <c r="CS37" s="669"/>
      <c r="CT37" s="669"/>
      <c r="CU37" s="669"/>
      <c r="CV37" s="669"/>
      <c r="CW37" s="669"/>
      <c r="CX37" s="669"/>
      <c r="CY37" s="670"/>
      <c r="CZ37" s="634">
        <v>4.0999999999999996</v>
      </c>
      <c r="DA37" s="663"/>
      <c r="DB37" s="663"/>
      <c r="DC37" s="671"/>
      <c r="DD37" s="638">
        <v>53225</v>
      </c>
      <c r="DE37" s="669"/>
      <c r="DF37" s="669"/>
      <c r="DG37" s="669"/>
      <c r="DH37" s="669"/>
      <c r="DI37" s="669"/>
      <c r="DJ37" s="669"/>
      <c r="DK37" s="670"/>
      <c r="DL37" s="638">
        <v>48472</v>
      </c>
      <c r="DM37" s="669"/>
      <c r="DN37" s="669"/>
      <c r="DO37" s="669"/>
      <c r="DP37" s="669"/>
      <c r="DQ37" s="669"/>
      <c r="DR37" s="669"/>
      <c r="DS37" s="669"/>
      <c r="DT37" s="669"/>
      <c r="DU37" s="669"/>
      <c r="DV37" s="670"/>
      <c r="DW37" s="634">
        <v>5.3</v>
      </c>
      <c r="DX37" s="663"/>
      <c r="DY37" s="663"/>
      <c r="DZ37" s="663"/>
      <c r="EA37" s="663"/>
      <c r="EB37" s="663"/>
      <c r="EC37" s="664"/>
    </row>
    <row r="38" spans="2:133" ht="11.25" customHeight="1" x14ac:dyDescent="0.15">
      <c r="B38" s="626" t="s">
        <v>337</v>
      </c>
      <c r="C38" s="627"/>
      <c r="D38" s="627"/>
      <c r="E38" s="627"/>
      <c r="F38" s="627"/>
      <c r="G38" s="627"/>
      <c r="H38" s="627"/>
      <c r="I38" s="627"/>
      <c r="J38" s="627"/>
      <c r="K38" s="627"/>
      <c r="L38" s="627"/>
      <c r="M38" s="627"/>
      <c r="N38" s="627"/>
      <c r="O38" s="627"/>
      <c r="P38" s="627"/>
      <c r="Q38" s="628"/>
      <c r="R38" s="629">
        <v>35369</v>
      </c>
      <c r="S38" s="630"/>
      <c r="T38" s="630"/>
      <c r="U38" s="630"/>
      <c r="V38" s="630"/>
      <c r="W38" s="630"/>
      <c r="X38" s="630"/>
      <c r="Y38" s="631"/>
      <c r="Z38" s="632">
        <v>2.2999999999999998</v>
      </c>
      <c r="AA38" s="632"/>
      <c r="AB38" s="632"/>
      <c r="AC38" s="632"/>
      <c r="AD38" s="633" t="s">
        <v>129</v>
      </c>
      <c r="AE38" s="633"/>
      <c r="AF38" s="633"/>
      <c r="AG38" s="633"/>
      <c r="AH38" s="633"/>
      <c r="AI38" s="633"/>
      <c r="AJ38" s="633"/>
      <c r="AK38" s="633"/>
      <c r="AL38" s="634" t="s">
        <v>129</v>
      </c>
      <c r="AM38" s="635"/>
      <c r="AN38" s="635"/>
      <c r="AO38" s="636"/>
      <c r="AQ38" s="707" t="s">
        <v>338</v>
      </c>
      <c r="AR38" s="708"/>
      <c r="AS38" s="708"/>
      <c r="AT38" s="708"/>
      <c r="AU38" s="708"/>
      <c r="AV38" s="708"/>
      <c r="AW38" s="708"/>
      <c r="AX38" s="708"/>
      <c r="AY38" s="709"/>
      <c r="AZ38" s="629">
        <v>32200</v>
      </c>
      <c r="BA38" s="630"/>
      <c r="BB38" s="630"/>
      <c r="BC38" s="630"/>
      <c r="BD38" s="669"/>
      <c r="BE38" s="669"/>
      <c r="BF38" s="687"/>
      <c r="BG38" s="644" t="s">
        <v>339</v>
      </c>
      <c r="BH38" s="645"/>
      <c r="BI38" s="645"/>
      <c r="BJ38" s="645"/>
      <c r="BK38" s="645"/>
      <c r="BL38" s="645"/>
      <c r="BM38" s="645"/>
      <c r="BN38" s="645"/>
      <c r="BO38" s="645"/>
      <c r="BP38" s="645"/>
      <c r="BQ38" s="645"/>
      <c r="BR38" s="645"/>
      <c r="BS38" s="645"/>
      <c r="BT38" s="645"/>
      <c r="BU38" s="646"/>
      <c r="BV38" s="629">
        <v>125</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153063</v>
      </c>
      <c r="CS38" s="630"/>
      <c r="CT38" s="630"/>
      <c r="CU38" s="630"/>
      <c r="CV38" s="630"/>
      <c r="CW38" s="630"/>
      <c r="CX38" s="630"/>
      <c r="CY38" s="631"/>
      <c r="CZ38" s="634">
        <v>10.6</v>
      </c>
      <c r="DA38" s="663"/>
      <c r="DB38" s="663"/>
      <c r="DC38" s="671"/>
      <c r="DD38" s="638">
        <v>137161</v>
      </c>
      <c r="DE38" s="630"/>
      <c r="DF38" s="630"/>
      <c r="DG38" s="630"/>
      <c r="DH38" s="630"/>
      <c r="DI38" s="630"/>
      <c r="DJ38" s="630"/>
      <c r="DK38" s="631"/>
      <c r="DL38" s="638">
        <v>76978</v>
      </c>
      <c r="DM38" s="630"/>
      <c r="DN38" s="630"/>
      <c r="DO38" s="630"/>
      <c r="DP38" s="630"/>
      <c r="DQ38" s="630"/>
      <c r="DR38" s="630"/>
      <c r="DS38" s="630"/>
      <c r="DT38" s="630"/>
      <c r="DU38" s="630"/>
      <c r="DV38" s="631"/>
      <c r="DW38" s="634">
        <v>8.5</v>
      </c>
      <c r="DX38" s="663"/>
      <c r="DY38" s="663"/>
      <c r="DZ38" s="663"/>
      <c r="EA38" s="663"/>
      <c r="EB38" s="663"/>
      <c r="EC38" s="664"/>
    </row>
    <row r="39" spans="2:133" ht="11.25" customHeight="1" x14ac:dyDescent="0.15">
      <c r="B39" s="626" t="s">
        <v>341</v>
      </c>
      <c r="C39" s="627"/>
      <c r="D39" s="627"/>
      <c r="E39" s="627"/>
      <c r="F39" s="627"/>
      <c r="G39" s="627"/>
      <c r="H39" s="627"/>
      <c r="I39" s="627"/>
      <c r="J39" s="627"/>
      <c r="K39" s="627"/>
      <c r="L39" s="627"/>
      <c r="M39" s="627"/>
      <c r="N39" s="627"/>
      <c r="O39" s="627"/>
      <c r="P39" s="627"/>
      <c r="Q39" s="628"/>
      <c r="R39" s="629">
        <v>36442</v>
      </c>
      <c r="S39" s="630"/>
      <c r="T39" s="630"/>
      <c r="U39" s="630"/>
      <c r="V39" s="630"/>
      <c r="W39" s="630"/>
      <c r="X39" s="630"/>
      <c r="Y39" s="631"/>
      <c r="Z39" s="632">
        <v>2.4</v>
      </c>
      <c r="AA39" s="632"/>
      <c r="AB39" s="632"/>
      <c r="AC39" s="632"/>
      <c r="AD39" s="633">
        <v>68</v>
      </c>
      <c r="AE39" s="633"/>
      <c r="AF39" s="633"/>
      <c r="AG39" s="633"/>
      <c r="AH39" s="633"/>
      <c r="AI39" s="633"/>
      <c r="AJ39" s="633"/>
      <c r="AK39" s="633"/>
      <c r="AL39" s="634">
        <v>0</v>
      </c>
      <c r="AM39" s="635"/>
      <c r="AN39" s="635"/>
      <c r="AO39" s="636"/>
      <c r="AQ39" s="707" t="s">
        <v>342</v>
      </c>
      <c r="AR39" s="708"/>
      <c r="AS39" s="708"/>
      <c r="AT39" s="708"/>
      <c r="AU39" s="708"/>
      <c r="AV39" s="708"/>
      <c r="AW39" s="708"/>
      <c r="AX39" s="708"/>
      <c r="AY39" s="709"/>
      <c r="AZ39" s="629">
        <v>16674</v>
      </c>
      <c r="BA39" s="630"/>
      <c r="BB39" s="630"/>
      <c r="BC39" s="630"/>
      <c r="BD39" s="669"/>
      <c r="BE39" s="669"/>
      <c r="BF39" s="687"/>
      <c r="BG39" s="644" t="s">
        <v>343</v>
      </c>
      <c r="BH39" s="645"/>
      <c r="BI39" s="645"/>
      <c r="BJ39" s="645"/>
      <c r="BK39" s="645"/>
      <c r="BL39" s="645"/>
      <c r="BM39" s="645"/>
      <c r="BN39" s="645"/>
      <c r="BO39" s="645"/>
      <c r="BP39" s="645"/>
      <c r="BQ39" s="645"/>
      <c r="BR39" s="645"/>
      <c r="BS39" s="645"/>
      <c r="BT39" s="645"/>
      <c r="BU39" s="646"/>
      <c r="BV39" s="629">
        <v>186</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125316</v>
      </c>
      <c r="CS39" s="669"/>
      <c r="CT39" s="669"/>
      <c r="CU39" s="669"/>
      <c r="CV39" s="669"/>
      <c r="CW39" s="669"/>
      <c r="CX39" s="669"/>
      <c r="CY39" s="670"/>
      <c r="CZ39" s="634">
        <v>8.6999999999999993</v>
      </c>
      <c r="DA39" s="663"/>
      <c r="DB39" s="663"/>
      <c r="DC39" s="671"/>
      <c r="DD39" s="638">
        <v>118259</v>
      </c>
      <c r="DE39" s="669"/>
      <c r="DF39" s="669"/>
      <c r="DG39" s="669"/>
      <c r="DH39" s="669"/>
      <c r="DI39" s="669"/>
      <c r="DJ39" s="669"/>
      <c r="DK39" s="670"/>
      <c r="DL39" s="638" t="s">
        <v>129</v>
      </c>
      <c r="DM39" s="669"/>
      <c r="DN39" s="669"/>
      <c r="DO39" s="669"/>
      <c r="DP39" s="669"/>
      <c r="DQ39" s="669"/>
      <c r="DR39" s="669"/>
      <c r="DS39" s="669"/>
      <c r="DT39" s="669"/>
      <c r="DU39" s="669"/>
      <c r="DV39" s="670"/>
      <c r="DW39" s="634" t="s">
        <v>129</v>
      </c>
      <c r="DX39" s="663"/>
      <c r="DY39" s="663"/>
      <c r="DZ39" s="663"/>
      <c r="EA39" s="663"/>
      <c r="EB39" s="663"/>
      <c r="EC39" s="664"/>
    </row>
    <row r="40" spans="2:133" ht="11.25" customHeight="1" x14ac:dyDescent="0.15">
      <c r="B40" s="626" t="s">
        <v>345</v>
      </c>
      <c r="C40" s="627"/>
      <c r="D40" s="627"/>
      <c r="E40" s="627"/>
      <c r="F40" s="627"/>
      <c r="G40" s="627"/>
      <c r="H40" s="627"/>
      <c r="I40" s="627"/>
      <c r="J40" s="627"/>
      <c r="K40" s="627"/>
      <c r="L40" s="627"/>
      <c r="M40" s="627"/>
      <c r="N40" s="627"/>
      <c r="O40" s="627"/>
      <c r="P40" s="627"/>
      <c r="Q40" s="628"/>
      <c r="R40" s="629">
        <v>132400</v>
      </c>
      <c r="S40" s="630"/>
      <c r="T40" s="630"/>
      <c r="U40" s="630"/>
      <c r="V40" s="630"/>
      <c r="W40" s="630"/>
      <c r="X40" s="630"/>
      <c r="Y40" s="631"/>
      <c r="Z40" s="632">
        <v>8.6</v>
      </c>
      <c r="AA40" s="632"/>
      <c r="AB40" s="632"/>
      <c r="AC40" s="632"/>
      <c r="AD40" s="633" t="s">
        <v>129</v>
      </c>
      <c r="AE40" s="633"/>
      <c r="AF40" s="633"/>
      <c r="AG40" s="633"/>
      <c r="AH40" s="633"/>
      <c r="AI40" s="633"/>
      <c r="AJ40" s="633"/>
      <c r="AK40" s="633"/>
      <c r="AL40" s="634" t="s">
        <v>129</v>
      </c>
      <c r="AM40" s="635"/>
      <c r="AN40" s="635"/>
      <c r="AO40" s="636"/>
      <c r="AQ40" s="707" t="s">
        <v>346</v>
      </c>
      <c r="AR40" s="708"/>
      <c r="AS40" s="708"/>
      <c r="AT40" s="708"/>
      <c r="AU40" s="708"/>
      <c r="AV40" s="708"/>
      <c r="AW40" s="708"/>
      <c r="AX40" s="708"/>
      <c r="AY40" s="709"/>
      <c r="AZ40" s="629" t="s">
        <v>129</v>
      </c>
      <c r="BA40" s="630"/>
      <c r="BB40" s="630"/>
      <c r="BC40" s="630"/>
      <c r="BD40" s="669"/>
      <c r="BE40" s="669"/>
      <c r="BF40" s="687"/>
      <c r="BG40" s="710" t="s">
        <v>347</v>
      </c>
      <c r="BH40" s="711"/>
      <c r="BI40" s="711"/>
      <c r="BJ40" s="711"/>
      <c r="BK40" s="711"/>
      <c r="BL40" s="222"/>
      <c r="BM40" s="645" t="s">
        <v>348</v>
      </c>
      <c r="BN40" s="645"/>
      <c r="BO40" s="645"/>
      <c r="BP40" s="645"/>
      <c r="BQ40" s="645"/>
      <c r="BR40" s="645"/>
      <c r="BS40" s="645"/>
      <c r="BT40" s="645"/>
      <c r="BU40" s="646"/>
      <c r="BV40" s="629">
        <v>106</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v>420</v>
      </c>
      <c r="CS40" s="630"/>
      <c r="CT40" s="630"/>
      <c r="CU40" s="630"/>
      <c r="CV40" s="630"/>
      <c r="CW40" s="630"/>
      <c r="CX40" s="630"/>
      <c r="CY40" s="631"/>
      <c r="CZ40" s="634">
        <v>0</v>
      </c>
      <c r="DA40" s="663"/>
      <c r="DB40" s="663"/>
      <c r="DC40" s="671"/>
      <c r="DD40" s="638" t="s">
        <v>241</v>
      </c>
      <c r="DE40" s="630"/>
      <c r="DF40" s="630"/>
      <c r="DG40" s="630"/>
      <c r="DH40" s="630"/>
      <c r="DI40" s="630"/>
      <c r="DJ40" s="630"/>
      <c r="DK40" s="631"/>
      <c r="DL40" s="638" t="s">
        <v>241</v>
      </c>
      <c r="DM40" s="630"/>
      <c r="DN40" s="630"/>
      <c r="DO40" s="630"/>
      <c r="DP40" s="630"/>
      <c r="DQ40" s="630"/>
      <c r="DR40" s="630"/>
      <c r="DS40" s="630"/>
      <c r="DT40" s="630"/>
      <c r="DU40" s="630"/>
      <c r="DV40" s="631"/>
      <c r="DW40" s="634" t="s">
        <v>129</v>
      </c>
      <c r="DX40" s="663"/>
      <c r="DY40" s="663"/>
      <c r="DZ40" s="663"/>
      <c r="EA40" s="663"/>
      <c r="EB40" s="663"/>
      <c r="EC40" s="664"/>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351</v>
      </c>
      <c r="AR41" s="708"/>
      <c r="AS41" s="708"/>
      <c r="AT41" s="708"/>
      <c r="AU41" s="708"/>
      <c r="AV41" s="708"/>
      <c r="AW41" s="708"/>
      <c r="AX41" s="708"/>
      <c r="AY41" s="709"/>
      <c r="AZ41" s="629">
        <v>27747</v>
      </c>
      <c r="BA41" s="630"/>
      <c r="BB41" s="630"/>
      <c r="BC41" s="630"/>
      <c r="BD41" s="669"/>
      <c r="BE41" s="669"/>
      <c r="BF41" s="687"/>
      <c r="BG41" s="710"/>
      <c r="BH41" s="711"/>
      <c r="BI41" s="711"/>
      <c r="BJ41" s="711"/>
      <c r="BK41" s="711"/>
      <c r="BL41" s="222"/>
      <c r="BM41" s="645" t="s">
        <v>352</v>
      </c>
      <c r="BN41" s="645"/>
      <c r="BO41" s="645"/>
      <c r="BP41" s="645"/>
      <c r="BQ41" s="645"/>
      <c r="BR41" s="645"/>
      <c r="BS41" s="645"/>
      <c r="BT41" s="645"/>
      <c r="BU41" s="646"/>
      <c r="BV41" s="629" t="s">
        <v>241</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241</v>
      </c>
      <c r="CS41" s="669"/>
      <c r="CT41" s="669"/>
      <c r="CU41" s="669"/>
      <c r="CV41" s="669"/>
      <c r="CW41" s="669"/>
      <c r="CX41" s="669"/>
      <c r="CY41" s="670"/>
      <c r="CZ41" s="634" t="s">
        <v>129</v>
      </c>
      <c r="DA41" s="663"/>
      <c r="DB41" s="663"/>
      <c r="DC41" s="671"/>
      <c r="DD41" s="638" t="s">
        <v>129</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241</v>
      </c>
      <c r="S42" s="630"/>
      <c r="T42" s="630"/>
      <c r="U42" s="630"/>
      <c r="V42" s="630"/>
      <c r="W42" s="630"/>
      <c r="X42" s="630"/>
      <c r="Y42" s="631"/>
      <c r="Z42" s="632" t="s">
        <v>129</v>
      </c>
      <c r="AA42" s="632"/>
      <c r="AB42" s="632"/>
      <c r="AC42" s="632"/>
      <c r="AD42" s="633" t="s">
        <v>241</v>
      </c>
      <c r="AE42" s="633"/>
      <c r="AF42" s="633"/>
      <c r="AG42" s="633"/>
      <c r="AH42" s="633"/>
      <c r="AI42" s="633"/>
      <c r="AJ42" s="633"/>
      <c r="AK42" s="633"/>
      <c r="AL42" s="634" t="s">
        <v>241</v>
      </c>
      <c r="AM42" s="635"/>
      <c r="AN42" s="635"/>
      <c r="AO42" s="636"/>
      <c r="AQ42" s="714" t="s">
        <v>355</v>
      </c>
      <c r="AR42" s="715"/>
      <c r="AS42" s="715"/>
      <c r="AT42" s="715"/>
      <c r="AU42" s="715"/>
      <c r="AV42" s="715"/>
      <c r="AW42" s="715"/>
      <c r="AX42" s="715"/>
      <c r="AY42" s="716"/>
      <c r="AZ42" s="723">
        <v>54065</v>
      </c>
      <c r="BA42" s="724"/>
      <c r="BB42" s="724"/>
      <c r="BC42" s="724"/>
      <c r="BD42" s="700"/>
      <c r="BE42" s="700"/>
      <c r="BF42" s="702"/>
      <c r="BG42" s="712"/>
      <c r="BH42" s="713"/>
      <c r="BI42" s="713"/>
      <c r="BJ42" s="713"/>
      <c r="BK42" s="713"/>
      <c r="BL42" s="223"/>
      <c r="BM42" s="655" t="s">
        <v>356</v>
      </c>
      <c r="BN42" s="655"/>
      <c r="BO42" s="655"/>
      <c r="BP42" s="655"/>
      <c r="BQ42" s="655"/>
      <c r="BR42" s="655"/>
      <c r="BS42" s="655"/>
      <c r="BT42" s="655"/>
      <c r="BU42" s="656"/>
      <c r="BV42" s="723">
        <v>233</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197317</v>
      </c>
      <c r="CS42" s="669"/>
      <c r="CT42" s="669"/>
      <c r="CU42" s="669"/>
      <c r="CV42" s="669"/>
      <c r="CW42" s="669"/>
      <c r="CX42" s="669"/>
      <c r="CY42" s="670"/>
      <c r="CZ42" s="634">
        <v>13.6</v>
      </c>
      <c r="DA42" s="663"/>
      <c r="DB42" s="663"/>
      <c r="DC42" s="671"/>
      <c r="DD42" s="638">
        <v>58556</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358</v>
      </c>
      <c r="C43" s="627"/>
      <c r="D43" s="627"/>
      <c r="E43" s="627"/>
      <c r="F43" s="627"/>
      <c r="G43" s="627"/>
      <c r="H43" s="627"/>
      <c r="I43" s="627"/>
      <c r="J43" s="627"/>
      <c r="K43" s="627"/>
      <c r="L43" s="627"/>
      <c r="M43" s="627"/>
      <c r="N43" s="627"/>
      <c r="O43" s="627"/>
      <c r="P43" s="627"/>
      <c r="Q43" s="628"/>
      <c r="R43" s="629">
        <v>26400</v>
      </c>
      <c r="S43" s="630"/>
      <c r="T43" s="630"/>
      <c r="U43" s="630"/>
      <c r="V43" s="630"/>
      <c r="W43" s="630"/>
      <c r="X43" s="630"/>
      <c r="Y43" s="631"/>
      <c r="Z43" s="632">
        <v>1.7</v>
      </c>
      <c r="AA43" s="632"/>
      <c r="AB43" s="632"/>
      <c r="AC43" s="632"/>
      <c r="AD43" s="633" t="s">
        <v>129</v>
      </c>
      <c r="AE43" s="633"/>
      <c r="AF43" s="633"/>
      <c r="AG43" s="633"/>
      <c r="AH43" s="633"/>
      <c r="AI43" s="633"/>
      <c r="AJ43" s="633"/>
      <c r="AK43" s="633"/>
      <c r="AL43" s="634" t="s">
        <v>129</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5652</v>
      </c>
      <c r="CS43" s="669"/>
      <c r="CT43" s="669"/>
      <c r="CU43" s="669"/>
      <c r="CV43" s="669"/>
      <c r="CW43" s="669"/>
      <c r="CX43" s="669"/>
      <c r="CY43" s="670"/>
      <c r="CZ43" s="634">
        <v>0.4</v>
      </c>
      <c r="DA43" s="663"/>
      <c r="DB43" s="663"/>
      <c r="DC43" s="671"/>
      <c r="DD43" s="638">
        <v>5652</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360</v>
      </c>
      <c r="C44" s="674"/>
      <c r="D44" s="674"/>
      <c r="E44" s="674"/>
      <c r="F44" s="674"/>
      <c r="G44" s="674"/>
      <c r="H44" s="674"/>
      <c r="I44" s="674"/>
      <c r="J44" s="674"/>
      <c r="K44" s="674"/>
      <c r="L44" s="674"/>
      <c r="M44" s="674"/>
      <c r="N44" s="674"/>
      <c r="O44" s="674"/>
      <c r="P44" s="674"/>
      <c r="Q44" s="675"/>
      <c r="R44" s="723">
        <v>1542530</v>
      </c>
      <c r="S44" s="724"/>
      <c r="T44" s="724"/>
      <c r="U44" s="724"/>
      <c r="V44" s="724"/>
      <c r="W44" s="724"/>
      <c r="X44" s="724"/>
      <c r="Y44" s="725"/>
      <c r="Z44" s="726">
        <v>100</v>
      </c>
      <c r="AA44" s="726"/>
      <c r="AB44" s="726"/>
      <c r="AC44" s="726"/>
      <c r="AD44" s="727">
        <v>883079</v>
      </c>
      <c r="AE44" s="727"/>
      <c r="AF44" s="727"/>
      <c r="AG44" s="727"/>
      <c r="AH44" s="727"/>
      <c r="AI44" s="727"/>
      <c r="AJ44" s="727"/>
      <c r="AK44" s="727"/>
      <c r="AL44" s="728">
        <v>100</v>
      </c>
      <c r="AM44" s="701"/>
      <c r="AN44" s="701"/>
      <c r="AO44" s="729"/>
      <c r="CD44" s="730" t="s">
        <v>306</v>
      </c>
      <c r="CE44" s="731"/>
      <c r="CF44" s="626" t="s">
        <v>361</v>
      </c>
      <c r="CG44" s="627"/>
      <c r="CH44" s="627"/>
      <c r="CI44" s="627"/>
      <c r="CJ44" s="627"/>
      <c r="CK44" s="627"/>
      <c r="CL44" s="627"/>
      <c r="CM44" s="627"/>
      <c r="CN44" s="627"/>
      <c r="CO44" s="627"/>
      <c r="CP44" s="627"/>
      <c r="CQ44" s="628"/>
      <c r="CR44" s="629">
        <v>197317</v>
      </c>
      <c r="CS44" s="630"/>
      <c r="CT44" s="630"/>
      <c r="CU44" s="630"/>
      <c r="CV44" s="630"/>
      <c r="CW44" s="630"/>
      <c r="CX44" s="630"/>
      <c r="CY44" s="631"/>
      <c r="CZ44" s="634">
        <v>13.6</v>
      </c>
      <c r="DA44" s="635"/>
      <c r="DB44" s="635"/>
      <c r="DC44" s="647"/>
      <c r="DD44" s="638">
        <v>58556</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87081</v>
      </c>
      <c r="CS45" s="669"/>
      <c r="CT45" s="669"/>
      <c r="CU45" s="669"/>
      <c r="CV45" s="669"/>
      <c r="CW45" s="669"/>
      <c r="CX45" s="669"/>
      <c r="CY45" s="670"/>
      <c r="CZ45" s="634">
        <v>6</v>
      </c>
      <c r="DA45" s="663"/>
      <c r="DB45" s="663"/>
      <c r="DC45" s="671"/>
      <c r="DD45" s="638">
        <v>3156</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110236</v>
      </c>
      <c r="CS46" s="630"/>
      <c r="CT46" s="630"/>
      <c r="CU46" s="630"/>
      <c r="CV46" s="630"/>
      <c r="CW46" s="630"/>
      <c r="CX46" s="630"/>
      <c r="CY46" s="631"/>
      <c r="CZ46" s="634">
        <v>7.6</v>
      </c>
      <c r="DA46" s="635"/>
      <c r="DB46" s="635"/>
      <c r="DC46" s="647"/>
      <c r="DD46" s="638">
        <v>55400</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t="s">
        <v>129</v>
      </c>
      <c r="CS47" s="669"/>
      <c r="CT47" s="669"/>
      <c r="CU47" s="669"/>
      <c r="CV47" s="669"/>
      <c r="CW47" s="669"/>
      <c r="CX47" s="669"/>
      <c r="CY47" s="670"/>
      <c r="CZ47" s="634" t="s">
        <v>241</v>
      </c>
      <c r="DA47" s="663"/>
      <c r="DB47" s="663"/>
      <c r="DC47" s="671"/>
      <c r="DD47" s="638" t="s">
        <v>241</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129</v>
      </c>
      <c r="CS48" s="630"/>
      <c r="CT48" s="630"/>
      <c r="CU48" s="630"/>
      <c r="CV48" s="630"/>
      <c r="CW48" s="630"/>
      <c r="CX48" s="630"/>
      <c r="CY48" s="631"/>
      <c r="CZ48" s="634" t="s">
        <v>241</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369</v>
      </c>
      <c r="CE49" s="674"/>
      <c r="CF49" s="674"/>
      <c r="CG49" s="674"/>
      <c r="CH49" s="674"/>
      <c r="CI49" s="674"/>
      <c r="CJ49" s="674"/>
      <c r="CK49" s="674"/>
      <c r="CL49" s="674"/>
      <c r="CM49" s="674"/>
      <c r="CN49" s="674"/>
      <c r="CO49" s="674"/>
      <c r="CP49" s="674"/>
      <c r="CQ49" s="675"/>
      <c r="CR49" s="723">
        <v>1448361</v>
      </c>
      <c r="CS49" s="700"/>
      <c r="CT49" s="700"/>
      <c r="CU49" s="700"/>
      <c r="CV49" s="700"/>
      <c r="CW49" s="700"/>
      <c r="CX49" s="700"/>
      <c r="CY49" s="737"/>
      <c r="CZ49" s="728">
        <v>100</v>
      </c>
      <c r="DA49" s="738"/>
      <c r="DB49" s="738"/>
      <c r="DC49" s="739"/>
      <c r="DD49" s="740">
        <v>1111962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nfj0cURwegeKNtqzijYQrhMnqNHeerb+moStK1XNt04XXvzgkIQwioPpQdYNLQUDENHGUp6U4gJpqO+r61ikcA==" saltValue="N6dzcX0/Vd97EXN4/CpTM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371</v>
      </c>
      <c r="DK2" s="751"/>
      <c r="DL2" s="751"/>
      <c r="DM2" s="751"/>
      <c r="DN2" s="751"/>
      <c r="DO2" s="752"/>
      <c r="DP2" s="231"/>
      <c r="DQ2" s="750" t="s">
        <v>372</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35"/>
      <c r="BA5" s="235"/>
      <c r="BB5" s="235"/>
      <c r="BC5" s="235"/>
      <c r="BD5" s="235"/>
      <c r="BE5" s="236"/>
      <c r="BF5" s="236"/>
      <c r="BG5" s="236"/>
      <c r="BH5" s="236"/>
      <c r="BI5" s="236"/>
      <c r="BJ5" s="236"/>
      <c r="BK5" s="236"/>
      <c r="BL5" s="236"/>
      <c r="BM5" s="236"/>
      <c r="BN5" s="236"/>
      <c r="BO5" s="236"/>
      <c r="BP5" s="236"/>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392</v>
      </c>
      <c r="C7" s="778"/>
      <c r="D7" s="778"/>
      <c r="E7" s="778"/>
      <c r="F7" s="778"/>
      <c r="G7" s="778"/>
      <c r="H7" s="778"/>
      <c r="I7" s="778"/>
      <c r="J7" s="778"/>
      <c r="K7" s="778"/>
      <c r="L7" s="778"/>
      <c r="M7" s="778"/>
      <c r="N7" s="778"/>
      <c r="O7" s="778"/>
      <c r="P7" s="779"/>
      <c r="Q7" s="780">
        <v>1542</v>
      </c>
      <c r="R7" s="781"/>
      <c r="S7" s="781"/>
      <c r="T7" s="781"/>
      <c r="U7" s="781"/>
      <c r="V7" s="781">
        <v>1448</v>
      </c>
      <c r="W7" s="781"/>
      <c r="X7" s="781"/>
      <c r="Y7" s="781"/>
      <c r="Z7" s="781"/>
      <c r="AA7" s="781">
        <v>94</v>
      </c>
      <c r="AB7" s="781"/>
      <c r="AC7" s="781"/>
      <c r="AD7" s="781"/>
      <c r="AE7" s="782"/>
      <c r="AF7" s="783">
        <v>90</v>
      </c>
      <c r="AG7" s="784"/>
      <c r="AH7" s="784"/>
      <c r="AI7" s="784"/>
      <c r="AJ7" s="785"/>
      <c r="AK7" s="786"/>
      <c r="AL7" s="787"/>
      <c r="AM7" s="787"/>
      <c r="AN7" s="787"/>
      <c r="AO7" s="787"/>
      <c r="AP7" s="787">
        <v>1413</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590</v>
      </c>
      <c r="BT7" s="775"/>
      <c r="BU7" s="775"/>
      <c r="BV7" s="775"/>
      <c r="BW7" s="775"/>
      <c r="BX7" s="775"/>
      <c r="BY7" s="775"/>
      <c r="BZ7" s="775"/>
      <c r="CA7" s="775"/>
      <c r="CB7" s="775"/>
      <c r="CC7" s="775"/>
      <c r="CD7" s="775"/>
      <c r="CE7" s="775"/>
      <c r="CF7" s="775"/>
      <c r="CG7" s="790"/>
      <c r="CH7" s="771">
        <v>-10</v>
      </c>
      <c r="CI7" s="772"/>
      <c r="CJ7" s="772"/>
      <c r="CK7" s="772"/>
      <c r="CL7" s="773"/>
      <c r="CM7" s="771">
        <v>95</v>
      </c>
      <c r="CN7" s="772"/>
      <c r="CO7" s="772"/>
      <c r="CP7" s="772"/>
      <c r="CQ7" s="773"/>
      <c r="CR7" s="771">
        <v>30</v>
      </c>
      <c r="CS7" s="772"/>
      <c r="CT7" s="772"/>
      <c r="CU7" s="772"/>
      <c r="CV7" s="773"/>
      <c r="CW7" s="771" t="s">
        <v>598</v>
      </c>
      <c r="CX7" s="772"/>
      <c r="CY7" s="772"/>
      <c r="CZ7" s="772"/>
      <c r="DA7" s="773"/>
      <c r="DB7" s="771" t="s">
        <v>598</v>
      </c>
      <c r="DC7" s="772"/>
      <c r="DD7" s="772"/>
      <c r="DE7" s="772"/>
      <c r="DF7" s="773"/>
      <c r="DG7" s="771" t="s">
        <v>598</v>
      </c>
      <c r="DH7" s="772"/>
      <c r="DI7" s="772"/>
      <c r="DJ7" s="772"/>
      <c r="DK7" s="773"/>
      <c r="DL7" s="771" t="s">
        <v>598</v>
      </c>
      <c r="DM7" s="772"/>
      <c r="DN7" s="772"/>
      <c r="DO7" s="772"/>
      <c r="DP7" s="773"/>
      <c r="DQ7" s="771" t="s">
        <v>598</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394</v>
      </c>
      <c r="B23" s="817" t="s">
        <v>395</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90</v>
      </c>
      <c r="AG23" s="821"/>
      <c r="AH23" s="821"/>
      <c r="AI23" s="821"/>
      <c r="AJ23" s="824"/>
      <c r="AK23" s="825"/>
      <c r="AL23" s="826"/>
      <c r="AM23" s="826"/>
      <c r="AN23" s="826"/>
      <c r="AO23" s="826"/>
      <c r="AP23" s="821"/>
      <c r="AQ23" s="821"/>
      <c r="AR23" s="821"/>
      <c r="AS23" s="821"/>
      <c r="AT23" s="821"/>
      <c r="AU23" s="837"/>
      <c r="AV23" s="837"/>
      <c r="AW23" s="837"/>
      <c r="AX23" s="837"/>
      <c r="AY23" s="838"/>
      <c r="AZ23" s="839" t="s">
        <v>396</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375</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382</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407</v>
      </c>
      <c r="C28" s="778"/>
      <c r="D28" s="778"/>
      <c r="E28" s="778"/>
      <c r="F28" s="778"/>
      <c r="G28" s="778"/>
      <c r="H28" s="778"/>
      <c r="I28" s="778"/>
      <c r="J28" s="778"/>
      <c r="K28" s="778"/>
      <c r="L28" s="778"/>
      <c r="M28" s="778"/>
      <c r="N28" s="778"/>
      <c r="O28" s="778"/>
      <c r="P28" s="779"/>
      <c r="Q28" s="850">
        <v>96</v>
      </c>
      <c r="R28" s="851"/>
      <c r="S28" s="851"/>
      <c r="T28" s="851"/>
      <c r="U28" s="851"/>
      <c r="V28" s="851">
        <v>92</v>
      </c>
      <c r="W28" s="851"/>
      <c r="X28" s="851"/>
      <c r="Y28" s="851"/>
      <c r="Z28" s="851"/>
      <c r="AA28" s="851">
        <v>4</v>
      </c>
      <c r="AB28" s="851"/>
      <c r="AC28" s="851"/>
      <c r="AD28" s="851"/>
      <c r="AE28" s="852"/>
      <c r="AF28" s="853">
        <v>2</v>
      </c>
      <c r="AG28" s="851"/>
      <c r="AH28" s="851"/>
      <c r="AI28" s="851"/>
      <c r="AJ28" s="854"/>
      <c r="AK28" s="855">
        <v>8</v>
      </c>
      <c r="AL28" s="856"/>
      <c r="AM28" s="856"/>
      <c r="AN28" s="856"/>
      <c r="AO28" s="856"/>
      <c r="AP28" s="856" t="s">
        <v>598</v>
      </c>
      <c r="AQ28" s="856"/>
      <c r="AR28" s="856"/>
      <c r="AS28" s="856"/>
      <c r="AT28" s="856"/>
      <c r="AU28" s="856" t="s">
        <v>598</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408</v>
      </c>
      <c r="C29" s="809"/>
      <c r="D29" s="809"/>
      <c r="E29" s="809"/>
      <c r="F29" s="809"/>
      <c r="G29" s="809"/>
      <c r="H29" s="809"/>
      <c r="I29" s="809"/>
      <c r="J29" s="809"/>
      <c r="K29" s="809"/>
      <c r="L29" s="809"/>
      <c r="M29" s="809"/>
      <c r="N29" s="809"/>
      <c r="O29" s="809"/>
      <c r="P29" s="810"/>
      <c r="Q29" s="811">
        <v>75</v>
      </c>
      <c r="R29" s="812"/>
      <c r="S29" s="812"/>
      <c r="T29" s="812"/>
      <c r="U29" s="812"/>
      <c r="V29" s="812">
        <v>75</v>
      </c>
      <c r="W29" s="812"/>
      <c r="X29" s="812"/>
      <c r="Y29" s="812"/>
      <c r="Z29" s="812"/>
      <c r="AA29" s="812">
        <v>0</v>
      </c>
      <c r="AB29" s="812"/>
      <c r="AC29" s="812"/>
      <c r="AD29" s="812"/>
      <c r="AE29" s="813"/>
      <c r="AF29" s="814">
        <v>0</v>
      </c>
      <c r="AG29" s="815"/>
      <c r="AH29" s="815"/>
      <c r="AI29" s="815"/>
      <c r="AJ29" s="816"/>
      <c r="AK29" s="862">
        <v>26</v>
      </c>
      <c r="AL29" s="858"/>
      <c r="AM29" s="858"/>
      <c r="AN29" s="858"/>
      <c r="AO29" s="858"/>
      <c r="AP29" s="858">
        <v>31</v>
      </c>
      <c r="AQ29" s="858"/>
      <c r="AR29" s="858"/>
      <c r="AS29" s="858"/>
      <c r="AT29" s="858"/>
      <c r="AU29" s="858">
        <v>31</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409</v>
      </c>
      <c r="C30" s="809"/>
      <c r="D30" s="809"/>
      <c r="E30" s="809"/>
      <c r="F30" s="809"/>
      <c r="G30" s="809"/>
      <c r="H30" s="809"/>
      <c r="I30" s="809"/>
      <c r="J30" s="809"/>
      <c r="K30" s="809"/>
      <c r="L30" s="809"/>
      <c r="M30" s="809"/>
      <c r="N30" s="809"/>
      <c r="O30" s="809"/>
      <c r="P30" s="810"/>
      <c r="Q30" s="811">
        <v>181</v>
      </c>
      <c r="R30" s="812"/>
      <c r="S30" s="812"/>
      <c r="T30" s="812"/>
      <c r="U30" s="812"/>
      <c r="V30" s="812">
        <v>160</v>
      </c>
      <c r="W30" s="812"/>
      <c r="X30" s="812"/>
      <c r="Y30" s="812"/>
      <c r="Z30" s="812"/>
      <c r="AA30" s="812">
        <v>21</v>
      </c>
      <c r="AB30" s="812"/>
      <c r="AC30" s="812"/>
      <c r="AD30" s="812"/>
      <c r="AE30" s="813"/>
      <c r="AF30" s="814">
        <v>21</v>
      </c>
      <c r="AG30" s="815"/>
      <c r="AH30" s="815"/>
      <c r="AI30" s="815"/>
      <c r="AJ30" s="816"/>
      <c r="AK30" s="862">
        <v>24</v>
      </c>
      <c r="AL30" s="858"/>
      <c r="AM30" s="858"/>
      <c r="AN30" s="858"/>
      <c r="AO30" s="858"/>
      <c r="AP30" s="858" t="s">
        <v>598</v>
      </c>
      <c r="AQ30" s="858"/>
      <c r="AR30" s="858"/>
      <c r="AS30" s="858"/>
      <c r="AT30" s="858"/>
      <c r="AU30" s="858" t="s">
        <v>598</v>
      </c>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410</v>
      </c>
      <c r="C31" s="809"/>
      <c r="D31" s="809"/>
      <c r="E31" s="809"/>
      <c r="F31" s="809"/>
      <c r="G31" s="809"/>
      <c r="H31" s="809"/>
      <c r="I31" s="809"/>
      <c r="J31" s="809"/>
      <c r="K31" s="809"/>
      <c r="L31" s="809"/>
      <c r="M31" s="809"/>
      <c r="N31" s="809"/>
      <c r="O31" s="809"/>
      <c r="P31" s="810"/>
      <c r="Q31" s="811">
        <v>17</v>
      </c>
      <c r="R31" s="812"/>
      <c r="S31" s="812"/>
      <c r="T31" s="812"/>
      <c r="U31" s="812"/>
      <c r="V31" s="812">
        <v>17</v>
      </c>
      <c r="W31" s="812"/>
      <c r="X31" s="812"/>
      <c r="Y31" s="812"/>
      <c r="Z31" s="812"/>
      <c r="AA31" s="812">
        <v>0</v>
      </c>
      <c r="AB31" s="812"/>
      <c r="AC31" s="812"/>
      <c r="AD31" s="812"/>
      <c r="AE31" s="813"/>
      <c r="AF31" s="814">
        <v>0</v>
      </c>
      <c r="AG31" s="815"/>
      <c r="AH31" s="815"/>
      <c r="AI31" s="815"/>
      <c r="AJ31" s="816"/>
      <c r="AK31" s="862">
        <v>7</v>
      </c>
      <c r="AL31" s="858"/>
      <c r="AM31" s="858"/>
      <c r="AN31" s="858"/>
      <c r="AO31" s="858"/>
      <c r="AP31" s="858" t="s">
        <v>598</v>
      </c>
      <c r="AQ31" s="858"/>
      <c r="AR31" s="858"/>
      <c r="AS31" s="858"/>
      <c r="AT31" s="858"/>
      <c r="AU31" s="858" t="s">
        <v>598</v>
      </c>
      <c r="AV31" s="858"/>
      <c r="AW31" s="858"/>
      <c r="AX31" s="858"/>
      <c r="AY31" s="858"/>
      <c r="AZ31" s="859"/>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411</v>
      </c>
      <c r="C32" s="809"/>
      <c r="D32" s="809"/>
      <c r="E32" s="809"/>
      <c r="F32" s="809"/>
      <c r="G32" s="809"/>
      <c r="H32" s="809"/>
      <c r="I32" s="809"/>
      <c r="J32" s="809"/>
      <c r="K32" s="809"/>
      <c r="L32" s="809"/>
      <c r="M32" s="809"/>
      <c r="N32" s="809"/>
      <c r="O32" s="809"/>
      <c r="P32" s="810"/>
      <c r="Q32" s="811">
        <v>149</v>
      </c>
      <c r="R32" s="812"/>
      <c r="S32" s="812"/>
      <c r="T32" s="812"/>
      <c r="U32" s="812"/>
      <c r="V32" s="812">
        <v>149</v>
      </c>
      <c r="W32" s="812"/>
      <c r="X32" s="812"/>
      <c r="Y32" s="812"/>
      <c r="Z32" s="812"/>
      <c r="AA32" s="812">
        <v>0</v>
      </c>
      <c r="AB32" s="812"/>
      <c r="AC32" s="812"/>
      <c r="AD32" s="812"/>
      <c r="AE32" s="813"/>
      <c r="AF32" s="814">
        <v>0</v>
      </c>
      <c r="AG32" s="815"/>
      <c r="AH32" s="815"/>
      <c r="AI32" s="815"/>
      <c r="AJ32" s="816"/>
      <c r="AK32" s="862">
        <v>39</v>
      </c>
      <c r="AL32" s="858"/>
      <c r="AM32" s="858"/>
      <c r="AN32" s="858"/>
      <c r="AO32" s="858"/>
      <c r="AP32" s="858">
        <v>315</v>
      </c>
      <c r="AQ32" s="858"/>
      <c r="AR32" s="858"/>
      <c r="AS32" s="858"/>
      <c r="AT32" s="858"/>
      <c r="AU32" s="858">
        <v>234</v>
      </c>
      <c r="AV32" s="858"/>
      <c r="AW32" s="858"/>
      <c r="AX32" s="858"/>
      <c r="AY32" s="858"/>
      <c r="AZ32" s="859"/>
      <c r="BA32" s="859"/>
      <c r="BB32" s="859"/>
      <c r="BC32" s="859"/>
      <c r="BD32" s="859"/>
      <c r="BE32" s="860" t="s">
        <v>412</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413</v>
      </c>
      <c r="C33" s="809"/>
      <c r="D33" s="809"/>
      <c r="E33" s="809"/>
      <c r="F33" s="809"/>
      <c r="G33" s="809"/>
      <c r="H33" s="809"/>
      <c r="I33" s="809"/>
      <c r="J33" s="809"/>
      <c r="K33" s="809"/>
      <c r="L33" s="809"/>
      <c r="M33" s="809"/>
      <c r="N33" s="809"/>
      <c r="O33" s="809"/>
      <c r="P33" s="810"/>
      <c r="Q33" s="811">
        <v>53</v>
      </c>
      <c r="R33" s="812"/>
      <c r="S33" s="812"/>
      <c r="T33" s="812"/>
      <c r="U33" s="812"/>
      <c r="V33" s="812">
        <v>53</v>
      </c>
      <c r="W33" s="812"/>
      <c r="X33" s="812"/>
      <c r="Y33" s="812"/>
      <c r="Z33" s="812"/>
      <c r="AA33" s="812">
        <v>0</v>
      </c>
      <c r="AB33" s="812"/>
      <c r="AC33" s="812"/>
      <c r="AD33" s="812"/>
      <c r="AE33" s="813"/>
      <c r="AF33" s="814">
        <v>0</v>
      </c>
      <c r="AG33" s="815"/>
      <c r="AH33" s="815"/>
      <c r="AI33" s="815"/>
      <c r="AJ33" s="816"/>
      <c r="AK33" s="862">
        <v>32</v>
      </c>
      <c r="AL33" s="858"/>
      <c r="AM33" s="858"/>
      <c r="AN33" s="858"/>
      <c r="AO33" s="858"/>
      <c r="AP33" s="858">
        <v>84</v>
      </c>
      <c r="AQ33" s="858"/>
      <c r="AR33" s="858"/>
      <c r="AS33" s="858"/>
      <c r="AT33" s="858"/>
      <c r="AU33" s="858">
        <v>84</v>
      </c>
      <c r="AV33" s="858"/>
      <c r="AW33" s="858"/>
      <c r="AX33" s="858"/>
      <c r="AY33" s="858"/>
      <c r="AZ33" s="859"/>
      <c r="BA33" s="859"/>
      <c r="BB33" s="859"/>
      <c r="BC33" s="859"/>
      <c r="BD33" s="859"/>
      <c r="BE33" s="860" t="s">
        <v>414</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415</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394</v>
      </c>
      <c r="B63" s="817" t="s">
        <v>416</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24</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417</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419</v>
      </c>
      <c r="B66" s="756"/>
      <c r="C66" s="756"/>
      <c r="D66" s="756"/>
      <c r="E66" s="756"/>
      <c r="F66" s="756"/>
      <c r="G66" s="756"/>
      <c r="H66" s="756"/>
      <c r="I66" s="756"/>
      <c r="J66" s="756"/>
      <c r="K66" s="756"/>
      <c r="L66" s="756"/>
      <c r="M66" s="756"/>
      <c r="N66" s="756"/>
      <c r="O66" s="756"/>
      <c r="P66" s="757"/>
      <c r="Q66" s="761" t="s">
        <v>420</v>
      </c>
      <c r="R66" s="762"/>
      <c r="S66" s="762"/>
      <c r="T66" s="762"/>
      <c r="U66" s="763"/>
      <c r="V66" s="761" t="s">
        <v>421</v>
      </c>
      <c r="W66" s="762"/>
      <c r="X66" s="762"/>
      <c r="Y66" s="762"/>
      <c r="Z66" s="763"/>
      <c r="AA66" s="761" t="s">
        <v>422</v>
      </c>
      <c r="AB66" s="762"/>
      <c r="AC66" s="762"/>
      <c r="AD66" s="762"/>
      <c r="AE66" s="763"/>
      <c r="AF66" s="882" t="s">
        <v>423</v>
      </c>
      <c r="AG66" s="843"/>
      <c r="AH66" s="843"/>
      <c r="AI66" s="843"/>
      <c r="AJ66" s="883"/>
      <c r="AK66" s="761" t="s">
        <v>424</v>
      </c>
      <c r="AL66" s="756"/>
      <c r="AM66" s="756"/>
      <c r="AN66" s="756"/>
      <c r="AO66" s="757"/>
      <c r="AP66" s="761" t="s">
        <v>425</v>
      </c>
      <c r="AQ66" s="762"/>
      <c r="AR66" s="762"/>
      <c r="AS66" s="762"/>
      <c r="AT66" s="763"/>
      <c r="AU66" s="761" t="s">
        <v>426</v>
      </c>
      <c r="AV66" s="762"/>
      <c r="AW66" s="762"/>
      <c r="AX66" s="762"/>
      <c r="AY66" s="763"/>
      <c r="AZ66" s="761" t="s">
        <v>382</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591</v>
      </c>
      <c r="C68" s="898"/>
      <c r="D68" s="898"/>
      <c r="E68" s="898"/>
      <c r="F68" s="898"/>
      <c r="G68" s="898"/>
      <c r="H68" s="898"/>
      <c r="I68" s="898"/>
      <c r="J68" s="898"/>
      <c r="K68" s="898"/>
      <c r="L68" s="898"/>
      <c r="M68" s="898"/>
      <c r="N68" s="898"/>
      <c r="O68" s="898"/>
      <c r="P68" s="899"/>
      <c r="Q68" s="900">
        <v>4795</v>
      </c>
      <c r="R68" s="894"/>
      <c r="S68" s="894"/>
      <c r="T68" s="894"/>
      <c r="U68" s="894"/>
      <c r="V68" s="894">
        <v>4781</v>
      </c>
      <c r="W68" s="894"/>
      <c r="X68" s="894"/>
      <c r="Y68" s="894"/>
      <c r="Z68" s="894"/>
      <c r="AA68" s="894">
        <v>14</v>
      </c>
      <c r="AB68" s="894"/>
      <c r="AC68" s="894"/>
      <c r="AD68" s="894"/>
      <c r="AE68" s="894"/>
      <c r="AF68" s="894">
        <v>14</v>
      </c>
      <c r="AG68" s="894"/>
      <c r="AH68" s="894"/>
      <c r="AI68" s="894"/>
      <c r="AJ68" s="894"/>
      <c r="AK68" s="894">
        <v>32</v>
      </c>
      <c r="AL68" s="894"/>
      <c r="AM68" s="894"/>
      <c r="AN68" s="894"/>
      <c r="AO68" s="894"/>
      <c r="AP68" s="894" t="s">
        <v>598</v>
      </c>
      <c r="AQ68" s="894"/>
      <c r="AR68" s="894"/>
      <c r="AS68" s="894"/>
      <c r="AT68" s="894"/>
      <c r="AU68" s="894" t="s">
        <v>598</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592</v>
      </c>
      <c r="C69" s="902"/>
      <c r="D69" s="902"/>
      <c r="E69" s="902"/>
      <c r="F69" s="902"/>
      <c r="G69" s="902"/>
      <c r="H69" s="902"/>
      <c r="I69" s="902"/>
      <c r="J69" s="902"/>
      <c r="K69" s="902"/>
      <c r="L69" s="902"/>
      <c r="M69" s="902"/>
      <c r="N69" s="902"/>
      <c r="O69" s="902"/>
      <c r="P69" s="903"/>
      <c r="Q69" s="904">
        <v>439</v>
      </c>
      <c r="R69" s="858"/>
      <c r="S69" s="858"/>
      <c r="T69" s="858"/>
      <c r="U69" s="858"/>
      <c r="V69" s="858">
        <v>425</v>
      </c>
      <c r="W69" s="858"/>
      <c r="X69" s="858"/>
      <c r="Y69" s="858"/>
      <c r="Z69" s="858"/>
      <c r="AA69" s="858">
        <v>14</v>
      </c>
      <c r="AB69" s="858"/>
      <c r="AC69" s="858"/>
      <c r="AD69" s="858"/>
      <c r="AE69" s="858"/>
      <c r="AF69" s="858">
        <v>14</v>
      </c>
      <c r="AG69" s="858"/>
      <c r="AH69" s="858"/>
      <c r="AI69" s="858"/>
      <c r="AJ69" s="858"/>
      <c r="AK69" s="858">
        <v>6</v>
      </c>
      <c r="AL69" s="858"/>
      <c r="AM69" s="858"/>
      <c r="AN69" s="858"/>
      <c r="AO69" s="858"/>
      <c r="AP69" s="858" t="s">
        <v>598</v>
      </c>
      <c r="AQ69" s="858"/>
      <c r="AR69" s="858"/>
      <c r="AS69" s="858"/>
      <c r="AT69" s="858"/>
      <c r="AU69" s="858" t="s">
        <v>598</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593</v>
      </c>
      <c r="C70" s="902"/>
      <c r="D70" s="902"/>
      <c r="E70" s="902"/>
      <c r="F70" s="902"/>
      <c r="G70" s="902"/>
      <c r="H70" s="902"/>
      <c r="I70" s="902"/>
      <c r="J70" s="902"/>
      <c r="K70" s="902"/>
      <c r="L70" s="902"/>
      <c r="M70" s="902"/>
      <c r="N70" s="902"/>
      <c r="O70" s="902"/>
      <c r="P70" s="903"/>
      <c r="Q70" s="904">
        <v>127</v>
      </c>
      <c r="R70" s="858"/>
      <c r="S70" s="858"/>
      <c r="T70" s="858"/>
      <c r="U70" s="858"/>
      <c r="V70" s="858">
        <v>120</v>
      </c>
      <c r="W70" s="858"/>
      <c r="X70" s="858"/>
      <c r="Y70" s="858"/>
      <c r="Z70" s="858"/>
      <c r="AA70" s="858">
        <v>7</v>
      </c>
      <c r="AB70" s="858"/>
      <c r="AC70" s="858"/>
      <c r="AD70" s="858"/>
      <c r="AE70" s="858"/>
      <c r="AF70" s="858">
        <v>7</v>
      </c>
      <c r="AG70" s="858"/>
      <c r="AH70" s="858"/>
      <c r="AI70" s="858"/>
      <c r="AJ70" s="858"/>
      <c r="AK70" s="858">
        <v>28</v>
      </c>
      <c r="AL70" s="858"/>
      <c r="AM70" s="858"/>
      <c r="AN70" s="858"/>
      <c r="AO70" s="858"/>
      <c r="AP70" s="858" t="s">
        <v>598</v>
      </c>
      <c r="AQ70" s="858"/>
      <c r="AR70" s="858"/>
      <c r="AS70" s="858"/>
      <c r="AT70" s="858"/>
      <c r="AU70" s="858" t="s">
        <v>598</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594</v>
      </c>
      <c r="C71" s="902"/>
      <c r="D71" s="902"/>
      <c r="E71" s="902"/>
      <c r="F71" s="902"/>
      <c r="G71" s="902"/>
      <c r="H71" s="902"/>
      <c r="I71" s="902"/>
      <c r="J71" s="902"/>
      <c r="K71" s="902"/>
      <c r="L71" s="902"/>
      <c r="M71" s="902"/>
      <c r="N71" s="902"/>
      <c r="O71" s="902"/>
      <c r="P71" s="903"/>
      <c r="Q71" s="904">
        <v>132</v>
      </c>
      <c r="R71" s="858"/>
      <c r="S71" s="858"/>
      <c r="T71" s="858"/>
      <c r="U71" s="858"/>
      <c r="V71" s="858">
        <v>87</v>
      </c>
      <c r="W71" s="858"/>
      <c r="X71" s="858"/>
      <c r="Y71" s="858"/>
      <c r="Z71" s="858"/>
      <c r="AA71" s="858">
        <v>45</v>
      </c>
      <c r="AB71" s="858"/>
      <c r="AC71" s="858"/>
      <c r="AD71" s="858"/>
      <c r="AE71" s="858"/>
      <c r="AF71" s="858">
        <v>45</v>
      </c>
      <c r="AG71" s="858"/>
      <c r="AH71" s="858"/>
      <c r="AI71" s="858"/>
      <c r="AJ71" s="858"/>
      <c r="AK71" s="858">
        <v>0</v>
      </c>
      <c r="AL71" s="858"/>
      <c r="AM71" s="858"/>
      <c r="AN71" s="858"/>
      <c r="AO71" s="858"/>
      <c r="AP71" s="858" t="s">
        <v>598</v>
      </c>
      <c r="AQ71" s="858"/>
      <c r="AR71" s="858"/>
      <c r="AS71" s="858"/>
      <c r="AT71" s="858"/>
      <c r="AU71" s="858" t="s">
        <v>598</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595</v>
      </c>
      <c r="C72" s="902"/>
      <c r="D72" s="902"/>
      <c r="E72" s="902"/>
      <c r="F72" s="902"/>
      <c r="G72" s="902"/>
      <c r="H72" s="902"/>
      <c r="I72" s="902"/>
      <c r="J72" s="902"/>
      <c r="K72" s="902"/>
      <c r="L72" s="902"/>
      <c r="M72" s="902"/>
      <c r="N72" s="902"/>
      <c r="O72" s="902"/>
      <c r="P72" s="903"/>
      <c r="Q72" s="904">
        <v>15803</v>
      </c>
      <c r="R72" s="858"/>
      <c r="S72" s="858"/>
      <c r="T72" s="858"/>
      <c r="U72" s="858"/>
      <c r="V72" s="858">
        <v>14948</v>
      </c>
      <c r="W72" s="858"/>
      <c r="X72" s="858"/>
      <c r="Y72" s="858"/>
      <c r="Z72" s="858"/>
      <c r="AA72" s="858">
        <v>855</v>
      </c>
      <c r="AB72" s="858"/>
      <c r="AC72" s="858"/>
      <c r="AD72" s="858"/>
      <c r="AE72" s="858"/>
      <c r="AF72" s="858">
        <v>855</v>
      </c>
      <c r="AG72" s="858"/>
      <c r="AH72" s="858"/>
      <c r="AI72" s="858"/>
      <c r="AJ72" s="858"/>
      <c r="AK72" s="858">
        <v>1548</v>
      </c>
      <c r="AL72" s="858"/>
      <c r="AM72" s="858"/>
      <c r="AN72" s="858"/>
      <c r="AO72" s="858"/>
      <c r="AP72" s="858">
        <v>4992</v>
      </c>
      <c r="AQ72" s="858"/>
      <c r="AR72" s="858"/>
      <c r="AS72" s="858"/>
      <c r="AT72" s="858"/>
      <c r="AU72" s="858">
        <v>12</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596</v>
      </c>
      <c r="C73" s="902"/>
      <c r="D73" s="902"/>
      <c r="E73" s="902"/>
      <c r="F73" s="902"/>
      <c r="G73" s="902"/>
      <c r="H73" s="902"/>
      <c r="I73" s="902"/>
      <c r="J73" s="902"/>
      <c r="K73" s="902"/>
      <c r="L73" s="902"/>
      <c r="M73" s="902"/>
      <c r="N73" s="902"/>
      <c r="O73" s="902"/>
      <c r="P73" s="903"/>
      <c r="Q73" s="904">
        <v>472</v>
      </c>
      <c r="R73" s="858"/>
      <c r="S73" s="858"/>
      <c r="T73" s="858"/>
      <c r="U73" s="858"/>
      <c r="V73" s="858">
        <v>343</v>
      </c>
      <c r="W73" s="858"/>
      <c r="X73" s="858"/>
      <c r="Y73" s="858"/>
      <c r="Z73" s="858"/>
      <c r="AA73" s="858">
        <v>129</v>
      </c>
      <c r="AB73" s="858"/>
      <c r="AC73" s="858"/>
      <c r="AD73" s="858"/>
      <c r="AE73" s="858"/>
      <c r="AF73" s="858">
        <v>129</v>
      </c>
      <c r="AG73" s="858"/>
      <c r="AH73" s="858"/>
      <c r="AI73" s="858"/>
      <c r="AJ73" s="858"/>
      <c r="AK73" s="858">
        <v>0</v>
      </c>
      <c r="AL73" s="858"/>
      <c r="AM73" s="858"/>
      <c r="AN73" s="858"/>
      <c r="AO73" s="858"/>
      <c r="AP73" s="858" t="s">
        <v>598</v>
      </c>
      <c r="AQ73" s="858"/>
      <c r="AR73" s="858"/>
      <c r="AS73" s="858"/>
      <c r="AT73" s="858"/>
      <c r="AU73" s="858" t="s">
        <v>598</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597</v>
      </c>
      <c r="C74" s="902"/>
      <c r="D74" s="902"/>
      <c r="E74" s="902"/>
      <c r="F74" s="902"/>
      <c r="G74" s="902"/>
      <c r="H74" s="902"/>
      <c r="I74" s="902"/>
      <c r="J74" s="902"/>
      <c r="K74" s="902"/>
      <c r="L74" s="902"/>
      <c r="M74" s="902"/>
      <c r="N74" s="902"/>
      <c r="O74" s="902"/>
      <c r="P74" s="903"/>
      <c r="Q74" s="904">
        <v>12871</v>
      </c>
      <c r="R74" s="858"/>
      <c r="S74" s="858"/>
      <c r="T74" s="858"/>
      <c r="U74" s="858"/>
      <c r="V74" s="858">
        <v>10950</v>
      </c>
      <c r="W74" s="858"/>
      <c r="X74" s="858"/>
      <c r="Y74" s="858"/>
      <c r="Z74" s="858"/>
      <c r="AA74" s="858">
        <v>1921</v>
      </c>
      <c r="AB74" s="858"/>
      <c r="AC74" s="858"/>
      <c r="AD74" s="858"/>
      <c r="AE74" s="858"/>
      <c r="AF74" s="858">
        <v>1921</v>
      </c>
      <c r="AG74" s="858"/>
      <c r="AH74" s="858"/>
      <c r="AI74" s="858"/>
      <c r="AJ74" s="858"/>
      <c r="AK74" s="858">
        <v>944</v>
      </c>
      <c r="AL74" s="858"/>
      <c r="AM74" s="858"/>
      <c r="AN74" s="858"/>
      <c r="AO74" s="858"/>
      <c r="AP74" s="858">
        <v>4395</v>
      </c>
      <c r="AQ74" s="858"/>
      <c r="AR74" s="858"/>
      <c r="AS74" s="858"/>
      <c r="AT74" s="858"/>
      <c r="AU74" s="858">
        <v>130</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394</v>
      </c>
      <c r="B88" s="817" t="s">
        <v>427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7" t="s">
        <v>428</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429</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430</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433</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434</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436</v>
      </c>
      <c r="AB109" s="921"/>
      <c r="AC109" s="921"/>
      <c r="AD109" s="921"/>
      <c r="AE109" s="922"/>
      <c r="AF109" s="920" t="s">
        <v>437</v>
      </c>
      <c r="AG109" s="921"/>
      <c r="AH109" s="921"/>
      <c r="AI109" s="921"/>
      <c r="AJ109" s="922"/>
      <c r="AK109" s="920" t="s">
        <v>309</v>
      </c>
      <c r="AL109" s="921"/>
      <c r="AM109" s="921"/>
      <c r="AN109" s="921"/>
      <c r="AO109" s="922"/>
      <c r="AP109" s="920" t="s">
        <v>438</v>
      </c>
      <c r="AQ109" s="921"/>
      <c r="AR109" s="921"/>
      <c r="AS109" s="921"/>
      <c r="AT109" s="923"/>
      <c r="AU109" s="940" t="s">
        <v>435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436</v>
      </c>
      <c r="BR109" s="921"/>
      <c r="BS109" s="921"/>
      <c r="BT109" s="921"/>
      <c r="BU109" s="922"/>
      <c r="BV109" s="920" t="s">
        <v>437</v>
      </c>
      <c r="BW109" s="921"/>
      <c r="BX109" s="921"/>
      <c r="BY109" s="921"/>
      <c r="BZ109" s="922"/>
      <c r="CA109" s="920" t="s">
        <v>309</v>
      </c>
      <c r="CB109" s="921"/>
      <c r="CC109" s="921"/>
      <c r="CD109" s="921"/>
      <c r="CE109" s="922"/>
      <c r="CF109" s="941" t="s">
        <v>438</v>
      </c>
      <c r="CG109" s="941"/>
      <c r="CH109" s="941"/>
      <c r="CI109" s="941"/>
      <c r="CJ109" s="941"/>
      <c r="CK109" s="920" t="s">
        <v>439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436</v>
      </c>
      <c r="DH109" s="921"/>
      <c r="DI109" s="921"/>
      <c r="DJ109" s="921"/>
      <c r="DK109" s="922"/>
      <c r="DL109" s="920" t="s">
        <v>437</v>
      </c>
      <c r="DM109" s="921"/>
      <c r="DN109" s="921"/>
      <c r="DO109" s="921"/>
      <c r="DP109" s="922"/>
      <c r="DQ109" s="920" t="s">
        <v>309</v>
      </c>
      <c r="DR109" s="921"/>
      <c r="DS109" s="921"/>
      <c r="DT109" s="921"/>
      <c r="DU109" s="922"/>
      <c r="DV109" s="920" t="s">
        <v>438</v>
      </c>
      <c r="DW109" s="921"/>
      <c r="DX109" s="921"/>
      <c r="DY109" s="921"/>
      <c r="DZ109" s="923"/>
    </row>
    <row r="110" spans="1:131" s="233" customFormat="1" ht="26.25" customHeight="1" x14ac:dyDescent="0.15">
      <c r="A110" s="924" t="s">
        <v>440</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115933</v>
      </c>
      <c r="AB110" s="928"/>
      <c r="AC110" s="928"/>
      <c r="AD110" s="928"/>
      <c r="AE110" s="929"/>
      <c r="AF110" s="930">
        <v>122873</v>
      </c>
      <c r="AG110" s="928"/>
      <c r="AH110" s="928"/>
      <c r="AI110" s="928"/>
      <c r="AJ110" s="929"/>
      <c r="AK110" s="930">
        <v>130465</v>
      </c>
      <c r="AL110" s="928"/>
      <c r="AM110" s="928"/>
      <c r="AN110" s="928"/>
      <c r="AO110" s="929"/>
      <c r="AP110" s="931">
        <v>17</v>
      </c>
      <c r="AQ110" s="932"/>
      <c r="AR110" s="932"/>
      <c r="AS110" s="932"/>
      <c r="AT110" s="933"/>
      <c r="AU110" s="934" t="s">
        <v>73</v>
      </c>
      <c r="AV110" s="935"/>
      <c r="AW110" s="935"/>
      <c r="AX110" s="935"/>
      <c r="AY110" s="935"/>
      <c r="AZ110" s="957" t="s">
        <v>441</v>
      </c>
      <c r="BA110" s="925"/>
      <c r="BB110" s="925"/>
      <c r="BC110" s="925"/>
      <c r="BD110" s="925"/>
      <c r="BE110" s="925"/>
      <c r="BF110" s="925"/>
      <c r="BG110" s="925"/>
      <c r="BH110" s="925"/>
      <c r="BI110" s="925"/>
      <c r="BJ110" s="925"/>
      <c r="BK110" s="925"/>
      <c r="BL110" s="925"/>
      <c r="BM110" s="925"/>
      <c r="BN110" s="925"/>
      <c r="BO110" s="925"/>
      <c r="BP110" s="926"/>
      <c r="BQ110" s="958">
        <v>1305256</v>
      </c>
      <c r="BR110" s="959"/>
      <c r="BS110" s="959"/>
      <c r="BT110" s="959"/>
      <c r="BU110" s="959"/>
      <c r="BV110" s="959">
        <v>1408721</v>
      </c>
      <c r="BW110" s="959"/>
      <c r="BX110" s="959"/>
      <c r="BY110" s="959"/>
      <c r="BZ110" s="959"/>
      <c r="CA110" s="959">
        <v>1412737</v>
      </c>
      <c r="CB110" s="959"/>
      <c r="CC110" s="959"/>
      <c r="CD110" s="959"/>
      <c r="CE110" s="959"/>
      <c r="CF110" s="972">
        <v>184.3</v>
      </c>
      <c r="CG110" s="973"/>
      <c r="CH110" s="973"/>
      <c r="CI110" s="973"/>
      <c r="CJ110" s="973"/>
      <c r="CK110" s="974" t="s">
        <v>442</v>
      </c>
      <c r="CL110" s="975"/>
      <c r="CM110" s="957" t="s">
        <v>443</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444</v>
      </c>
      <c r="DH110" s="959"/>
      <c r="DI110" s="959"/>
      <c r="DJ110" s="959"/>
      <c r="DK110" s="959"/>
      <c r="DL110" s="959" t="s">
        <v>396</v>
      </c>
      <c r="DM110" s="959"/>
      <c r="DN110" s="959"/>
      <c r="DO110" s="959"/>
      <c r="DP110" s="959"/>
      <c r="DQ110" s="959" t="s">
        <v>396</v>
      </c>
      <c r="DR110" s="959"/>
      <c r="DS110" s="959"/>
      <c r="DT110" s="959"/>
      <c r="DU110" s="959"/>
      <c r="DV110" s="960" t="s">
        <v>444</v>
      </c>
      <c r="DW110" s="960"/>
      <c r="DX110" s="960"/>
      <c r="DY110" s="960"/>
      <c r="DZ110" s="961"/>
    </row>
    <row r="111" spans="1:131" s="233" customFormat="1" ht="26.25" customHeight="1" x14ac:dyDescent="0.15">
      <c r="A111" s="962" t="s">
        <v>445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396</v>
      </c>
      <c r="AB111" s="966"/>
      <c r="AC111" s="966"/>
      <c r="AD111" s="966"/>
      <c r="AE111" s="967"/>
      <c r="AF111" s="968" t="s">
        <v>444</v>
      </c>
      <c r="AG111" s="966"/>
      <c r="AH111" s="966"/>
      <c r="AI111" s="966"/>
      <c r="AJ111" s="967"/>
      <c r="AK111" s="968" t="s">
        <v>396</v>
      </c>
      <c r="AL111" s="966"/>
      <c r="AM111" s="966"/>
      <c r="AN111" s="966"/>
      <c r="AO111" s="967"/>
      <c r="AP111" s="969" t="s">
        <v>446</v>
      </c>
      <c r="AQ111" s="970"/>
      <c r="AR111" s="970"/>
      <c r="AS111" s="970"/>
      <c r="AT111" s="971"/>
      <c r="AU111" s="936"/>
      <c r="AV111" s="937"/>
      <c r="AW111" s="937"/>
      <c r="AX111" s="937"/>
      <c r="AY111" s="937"/>
      <c r="AZ111" s="950" t="s">
        <v>447</v>
      </c>
      <c r="BA111" s="951"/>
      <c r="BB111" s="951"/>
      <c r="BC111" s="951"/>
      <c r="BD111" s="951"/>
      <c r="BE111" s="951"/>
      <c r="BF111" s="951"/>
      <c r="BG111" s="951"/>
      <c r="BH111" s="951"/>
      <c r="BI111" s="951"/>
      <c r="BJ111" s="951"/>
      <c r="BK111" s="951"/>
      <c r="BL111" s="951"/>
      <c r="BM111" s="951"/>
      <c r="BN111" s="951"/>
      <c r="BO111" s="951"/>
      <c r="BP111" s="952"/>
      <c r="BQ111" s="953" t="s">
        <v>446</v>
      </c>
      <c r="BR111" s="954"/>
      <c r="BS111" s="954"/>
      <c r="BT111" s="954"/>
      <c r="BU111" s="954"/>
      <c r="BV111" s="954" t="s">
        <v>446</v>
      </c>
      <c r="BW111" s="954"/>
      <c r="BX111" s="954"/>
      <c r="BY111" s="954"/>
      <c r="BZ111" s="954"/>
      <c r="CA111" s="954" t="s">
        <v>446</v>
      </c>
      <c r="CB111" s="954"/>
      <c r="CC111" s="954"/>
      <c r="CD111" s="954"/>
      <c r="CE111" s="954"/>
      <c r="CF111" s="948" t="s">
        <v>446</v>
      </c>
      <c r="CG111" s="949"/>
      <c r="CH111" s="949"/>
      <c r="CI111" s="949"/>
      <c r="CJ111" s="949"/>
      <c r="CK111" s="976"/>
      <c r="CL111" s="977"/>
      <c r="CM111" s="950" t="s">
        <v>448</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446</v>
      </c>
      <c r="DH111" s="954"/>
      <c r="DI111" s="954"/>
      <c r="DJ111" s="954"/>
      <c r="DK111" s="954"/>
      <c r="DL111" s="954" t="s">
        <v>446</v>
      </c>
      <c r="DM111" s="954"/>
      <c r="DN111" s="954"/>
      <c r="DO111" s="954"/>
      <c r="DP111" s="954"/>
      <c r="DQ111" s="954" t="s">
        <v>446</v>
      </c>
      <c r="DR111" s="954"/>
      <c r="DS111" s="954"/>
      <c r="DT111" s="954"/>
      <c r="DU111" s="954"/>
      <c r="DV111" s="955" t="s">
        <v>446</v>
      </c>
      <c r="DW111" s="955"/>
      <c r="DX111" s="955"/>
      <c r="DY111" s="955"/>
      <c r="DZ111" s="956"/>
    </row>
    <row r="112" spans="1:131" s="233" customFormat="1" ht="26.25" customHeight="1" x14ac:dyDescent="0.15">
      <c r="A112" s="980" t="s">
        <v>449</v>
      </c>
      <c r="B112" s="981"/>
      <c r="C112" s="951" t="s">
        <v>450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451</v>
      </c>
      <c r="AB112" s="987"/>
      <c r="AC112" s="987"/>
      <c r="AD112" s="987"/>
      <c r="AE112" s="988"/>
      <c r="AF112" s="989" t="s">
        <v>452</v>
      </c>
      <c r="AG112" s="987"/>
      <c r="AH112" s="987"/>
      <c r="AI112" s="987"/>
      <c r="AJ112" s="988"/>
      <c r="AK112" s="989" t="s">
        <v>451</v>
      </c>
      <c r="AL112" s="987"/>
      <c r="AM112" s="987"/>
      <c r="AN112" s="987"/>
      <c r="AO112" s="988"/>
      <c r="AP112" s="990" t="s">
        <v>446</v>
      </c>
      <c r="AQ112" s="991"/>
      <c r="AR112" s="991"/>
      <c r="AS112" s="991"/>
      <c r="AT112" s="992"/>
      <c r="AU112" s="936"/>
      <c r="AV112" s="937"/>
      <c r="AW112" s="937"/>
      <c r="AX112" s="937"/>
      <c r="AY112" s="937"/>
      <c r="AZ112" s="950" t="s">
        <v>453</v>
      </c>
      <c r="BA112" s="951"/>
      <c r="BB112" s="951"/>
      <c r="BC112" s="951"/>
      <c r="BD112" s="951"/>
      <c r="BE112" s="951"/>
      <c r="BF112" s="951"/>
      <c r="BG112" s="951"/>
      <c r="BH112" s="951"/>
      <c r="BI112" s="951"/>
      <c r="BJ112" s="951"/>
      <c r="BK112" s="951"/>
      <c r="BL112" s="951"/>
      <c r="BM112" s="951"/>
      <c r="BN112" s="951"/>
      <c r="BO112" s="951"/>
      <c r="BP112" s="952"/>
      <c r="BQ112" s="953">
        <v>277900</v>
      </c>
      <c r="BR112" s="954"/>
      <c r="BS112" s="954"/>
      <c r="BT112" s="954"/>
      <c r="BU112" s="954"/>
      <c r="BV112" s="954">
        <v>311481</v>
      </c>
      <c r="BW112" s="954"/>
      <c r="BX112" s="954"/>
      <c r="BY112" s="954"/>
      <c r="BZ112" s="954"/>
      <c r="CA112" s="954">
        <v>349574</v>
      </c>
      <c r="CB112" s="954"/>
      <c r="CC112" s="954"/>
      <c r="CD112" s="954"/>
      <c r="CE112" s="954"/>
      <c r="CF112" s="948">
        <v>45.6</v>
      </c>
      <c r="CG112" s="949"/>
      <c r="CH112" s="949"/>
      <c r="CI112" s="949"/>
      <c r="CJ112" s="949"/>
      <c r="CK112" s="976"/>
      <c r="CL112" s="977"/>
      <c r="CM112" s="950" t="s">
        <v>454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451</v>
      </c>
      <c r="DH112" s="954"/>
      <c r="DI112" s="954"/>
      <c r="DJ112" s="954"/>
      <c r="DK112" s="954"/>
      <c r="DL112" s="954" t="s">
        <v>446</v>
      </c>
      <c r="DM112" s="954"/>
      <c r="DN112" s="954"/>
      <c r="DO112" s="954"/>
      <c r="DP112" s="954"/>
      <c r="DQ112" s="954" t="s">
        <v>451</v>
      </c>
      <c r="DR112" s="954"/>
      <c r="DS112" s="954"/>
      <c r="DT112" s="954"/>
      <c r="DU112" s="954"/>
      <c r="DV112" s="955" t="s">
        <v>446</v>
      </c>
      <c r="DW112" s="955"/>
      <c r="DX112" s="955"/>
      <c r="DY112" s="955"/>
      <c r="DZ112" s="956"/>
    </row>
    <row r="113" spans="1:130" s="233" customFormat="1" ht="26.25" customHeight="1" x14ac:dyDescent="0.15">
      <c r="A113" s="982"/>
      <c r="B113" s="983"/>
      <c r="C113" s="951" t="s">
        <v>455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11998</v>
      </c>
      <c r="AB113" s="966"/>
      <c r="AC113" s="966"/>
      <c r="AD113" s="966"/>
      <c r="AE113" s="967"/>
      <c r="AF113" s="968">
        <v>20961</v>
      </c>
      <c r="AG113" s="966"/>
      <c r="AH113" s="966"/>
      <c r="AI113" s="966"/>
      <c r="AJ113" s="967"/>
      <c r="AK113" s="968">
        <v>20326</v>
      </c>
      <c r="AL113" s="966"/>
      <c r="AM113" s="966"/>
      <c r="AN113" s="966"/>
      <c r="AO113" s="967"/>
      <c r="AP113" s="969">
        <v>2.7</v>
      </c>
      <c r="AQ113" s="970"/>
      <c r="AR113" s="970"/>
      <c r="AS113" s="970"/>
      <c r="AT113" s="971"/>
      <c r="AU113" s="936"/>
      <c r="AV113" s="937"/>
      <c r="AW113" s="937"/>
      <c r="AX113" s="937"/>
      <c r="AY113" s="937"/>
      <c r="AZ113" s="950" t="s">
        <v>456</v>
      </c>
      <c r="BA113" s="951"/>
      <c r="BB113" s="951"/>
      <c r="BC113" s="951"/>
      <c r="BD113" s="951"/>
      <c r="BE113" s="951"/>
      <c r="BF113" s="951"/>
      <c r="BG113" s="951"/>
      <c r="BH113" s="951"/>
      <c r="BI113" s="951"/>
      <c r="BJ113" s="951"/>
      <c r="BK113" s="951"/>
      <c r="BL113" s="951"/>
      <c r="BM113" s="951"/>
      <c r="BN113" s="951"/>
      <c r="BO113" s="951"/>
      <c r="BP113" s="952"/>
      <c r="BQ113" s="953">
        <v>178427</v>
      </c>
      <c r="BR113" s="954"/>
      <c r="BS113" s="954"/>
      <c r="BT113" s="954"/>
      <c r="BU113" s="954"/>
      <c r="BV113" s="954">
        <v>156036</v>
      </c>
      <c r="BW113" s="954"/>
      <c r="BX113" s="954"/>
      <c r="BY113" s="954"/>
      <c r="BZ113" s="954"/>
      <c r="CA113" s="954">
        <v>142103</v>
      </c>
      <c r="CB113" s="954"/>
      <c r="CC113" s="954"/>
      <c r="CD113" s="954"/>
      <c r="CE113" s="954"/>
      <c r="CF113" s="948">
        <v>18.5</v>
      </c>
      <c r="CG113" s="949"/>
      <c r="CH113" s="949"/>
      <c r="CI113" s="949"/>
      <c r="CJ113" s="949"/>
      <c r="CK113" s="976"/>
      <c r="CL113" s="977"/>
      <c r="CM113" s="950" t="s">
        <v>457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452</v>
      </c>
      <c r="DH113" s="987"/>
      <c r="DI113" s="987"/>
      <c r="DJ113" s="987"/>
      <c r="DK113" s="988"/>
      <c r="DL113" s="989" t="s">
        <v>451</v>
      </c>
      <c r="DM113" s="987"/>
      <c r="DN113" s="987"/>
      <c r="DO113" s="987"/>
      <c r="DP113" s="988"/>
      <c r="DQ113" s="989" t="s">
        <v>451</v>
      </c>
      <c r="DR113" s="987"/>
      <c r="DS113" s="987"/>
      <c r="DT113" s="987"/>
      <c r="DU113" s="988"/>
      <c r="DV113" s="990" t="s">
        <v>452</v>
      </c>
      <c r="DW113" s="991"/>
      <c r="DX113" s="991"/>
      <c r="DY113" s="991"/>
      <c r="DZ113" s="992"/>
    </row>
    <row r="114" spans="1:130" s="233" customFormat="1" ht="26.25" customHeight="1" x14ac:dyDescent="0.15">
      <c r="A114" s="982"/>
      <c r="B114" s="983"/>
      <c r="C114" s="951" t="s">
        <v>458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21147</v>
      </c>
      <c r="AB114" s="987"/>
      <c r="AC114" s="987"/>
      <c r="AD114" s="987"/>
      <c r="AE114" s="988"/>
      <c r="AF114" s="989">
        <v>25846</v>
      </c>
      <c r="AG114" s="987"/>
      <c r="AH114" s="987"/>
      <c r="AI114" s="987"/>
      <c r="AJ114" s="988"/>
      <c r="AK114" s="989">
        <v>15825</v>
      </c>
      <c r="AL114" s="987"/>
      <c r="AM114" s="987"/>
      <c r="AN114" s="987"/>
      <c r="AO114" s="988"/>
      <c r="AP114" s="990">
        <v>2.1</v>
      </c>
      <c r="AQ114" s="991"/>
      <c r="AR114" s="991"/>
      <c r="AS114" s="991"/>
      <c r="AT114" s="992"/>
      <c r="AU114" s="936"/>
      <c r="AV114" s="937"/>
      <c r="AW114" s="937"/>
      <c r="AX114" s="937"/>
      <c r="AY114" s="937"/>
      <c r="AZ114" s="950" t="s">
        <v>459</v>
      </c>
      <c r="BA114" s="951"/>
      <c r="BB114" s="951"/>
      <c r="BC114" s="951"/>
      <c r="BD114" s="951"/>
      <c r="BE114" s="951"/>
      <c r="BF114" s="951"/>
      <c r="BG114" s="951"/>
      <c r="BH114" s="951"/>
      <c r="BI114" s="951"/>
      <c r="BJ114" s="951"/>
      <c r="BK114" s="951"/>
      <c r="BL114" s="951"/>
      <c r="BM114" s="951"/>
      <c r="BN114" s="951"/>
      <c r="BO114" s="951"/>
      <c r="BP114" s="952"/>
      <c r="BQ114" s="953">
        <v>350347</v>
      </c>
      <c r="BR114" s="954"/>
      <c r="BS114" s="954"/>
      <c r="BT114" s="954"/>
      <c r="BU114" s="954"/>
      <c r="BV114" s="954">
        <v>328216</v>
      </c>
      <c r="BW114" s="954"/>
      <c r="BX114" s="954"/>
      <c r="BY114" s="954"/>
      <c r="BZ114" s="954"/>
      <c r="CA114" s="954">
        <v>310606</v>
      </c>
      <c r="CB114" s="954"/>
      <c r="CC114" s="954"/>
      <c r="CD114" s="954"/>
      <c r="CE114" s="954"/>
      <c r="CF114" s="948">
        <v>40.5</v>
      </c>
      <c r="CG114" s="949"/>
      <c r="CH114" s="949"/>
      <c r="CI114" s="949"/>
      <c r="CJ114" s="949"/>
      <c r="CK114" s="976"/>
      <c r="CL114" s="977"/>
      <c r="CM114" s="950" t="s">
        <v>460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446</v>
      </c>
      <c r="DH114" s="987"/>
      <c r="DI114" s="987"/>
      <c r="DJ114" s="987"/>
      <c r="DK114" s="988"/>
      <c r="DL114" s="989" t="s">
        <v>451</v>
      </c>
      <c r="DM114" s="987"/>
      <c r="DN114" s="987"/>
      <c r="DO114" s="987"/>
      <c r="DP114" s="988"/>
      <c r="DQ114" s="989" t="s">
        <v>452</v>
      </c>
      <c r="DR114" s="987"/>
      <c r="DS114" s="987"/>
      <c r="DT114" s="987"/>
      <c r="DU114" s="988"/>
      <c r="DV114" s="990" t="s">
        <v>452</v>
      </c>
      <c r="DW114" s="991"/>
      <c r="DX114" s="991"/>
      <c r="DY114" s="991"/>
      <c r="DZ114" s="992"/>
    </row>
    <row r="115" spans="1:130" s="233" customFormat="1" ht="26.25" customHeight="1" x14ac:dyDescent="0.15">
      <c r="A115" s="982"/>
      <c r="B115" s="983"/>
      <c r="C115" s="951" t="s">
        <v>461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446</v>
      </c>
      <c r="AB115" s="966"/>
      <c r="AC115" s="966"/>
      <c r="AD115" s="966"/>
      <c r="AE115" s="967"/>
      <c r="AF115" s="968" t="s">
        <v>452</v>
      </c>
      <c r="AG115" s="966"/>
      <c r="AH115" s="966"/>
      <c r="AI115" s="966"/>
      <c r="AJ115" s="967"/>
      <c r="AK115" s="968" t="s">
        <v>452</v>
      </c>
      <c r="AL115" s="966"/>
      <c r="AM115" s="966"/>
      <c r="AN115" s="966"/>
      <c r="AO115" s="967"/>
      <c r="AP115" s="969" t="s">
        <v>451</v>
      </c>
      <c r="AQ115" s="970"/>
      <c r="AR115" s="970"/>
      <c r="AS115" s="970"/>
      <c r="AT115" s="971"/>
      <c r="AU115" s="936"/>
      <c r="AV115" s="937"/>
      <c r="AW115" s="937"/>
      <c r="AX115" s="937"/>
      <c r="AY115" s="937"/>
      <c r="AZ115" s="950" t="s">
        <v>462</v>
      </c>
      <c r="BA115" s="951"/>
      <c r="BB115" s="951"/>
      <c r="BC115" s="951"/>
      <c r="BD115" s="951"/>
      <c r="BE115" s="951"/>
      <c r="BF115" s="951"/>
      <c r="BG115" s="951"/>
      <c r="BH115" s="951"/>
      <c r="BI115" s="951"/>
      <c r="BJ115" s="951"/>
      <c r="BK115" s="951"/>
      <c r="BL115" s="951"/>
      <c r="BM115" s="951"/>
      <c r="BN115" s="951"/>
      <c r="BO115" s="951"/>
      <c r="BP115" s="952"/>
      <c r="BQ115" s="953" t="s">
        <v>451</v>
      </c>
      <c r="BR115" s="954"/>
      <c r="BS115" s="954"/>
      <c r="BT115" s="954"/>
      <c r="BU115" s="954"/>
      <c r="BV115" s="954" t="s">
        <v>452</v>
      </c>
      <c r="BW115" s="954"/>
      <c r="BX115" s="954"/>
      <c r="BY115" s="954"/>
      <c r="BZ115" s="954"/>
      <c r="CA115" s="954" t="s">
        <v>451</v>
      </c>
      <c r="CB115" s="954"/>
      <c r="CC115" s="954"/>
      <c r="CD115" s="954"/>
      <c r="CE115" s="954"/>
      <c r="CF115" s="948" t="s">
        <v>446</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446</v>
      </c>
      <c r="DH115" s="987"/>
      <c r="DI115" s="987"/>
      <c r="DJ115" s="987"/>
      <c r="DK115" s="988"/>
      <c r="DL115" s="989" t="s">
        <v>451</v>
      </c>
      <c r="DM115" s="987"/>
      <c r="DN115" s="987"/>
      <c r="DO115" s="987"/>
      <c r="DP115" s="988"/>
      <c r="DQ115" s="989" t="s">
        <v>446</v>
      </c>
      <c r="DR115" s="987"/>
      <c r="DS115" s="987"/>
      <c r="DT115" s="987"/>
      <c r="DU115" s="988"/>
      <c r="DV115" s="990" t="s">
        <v>446</v>
      </c>
      <c r="DW115" s="991"/>
      <c r="DX115" s="991"/>
      <c r="DY115" s="991"/>
      <c r="DZ115" s="992"/>
    </row>
    <row r="116" spans="1:130" s="233" customFormat="1" ht="26.25" customHeight="1" x14ac:dyDescent="0.15">
      <c r="A116" s="984"/>
      <c r="B116" s="985"/>
      <c r="C116" s="993" t="s">
        <v>464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3</v>
      </c>
      <c r="AB116" s="987"/>
      <c r="AC116" s="987"/>
      <c r="AD116" s="987"/>
      <c r="AE116" s="988"/>
      <c r="AF116" s="989">
        <v>9</v>
      </c>
      <c r="AG116" s="987"/>
      <c r="AH116" s="987"/>
      <c r="AI116" s="987"/>
      <c r="AJ116" s="988"/>
      <c r="AK116" s="989" t="s">
        <v>452</v>
      </c>
      <c r="AL116" s="987"/>
      <c r="AM116" s="987"/>
      <c r="AN116" s="987"/>
      <c r="AO116" s="988"/>
      <c r="AP116" s="990" t="s">
        <v>452</v>
      </c>
      <c r="AQ116" s="991"/>
      <c r="AR116" s="991"/>
      <c r="AS116" s="991"/>
      <c r="AT116" s="992"/>
      <c r="AU116" s="936"/>
      <c r="AV116" s="937"/>
      <c r="AW116" s="937"/>
      <c r="AX116" s="937"/>
      <c r="AY116" s="937"/>
      <c r="AZ116" s="995" t="s">
        <v>465</v>
      </c>
      <c r="BA116" s="996"/>
      <c r="BB116" s="996"/>
      <c r="BC116" s="996"/>
      <c r="BD116" s="996"/>
      <c r="BE116" s="996"/>
      <c r="BF116" s="996"/>
      <c r="BG116" s="996"/>
      <c r="BH116" s="996"/>
      <c r="BI116" s="996"/>
      <c r="BJ116" s="996"/>
      <c r="BK116" s="996"/>
      <c r="BL116" s="996"/>
      <c r="BM116" s="996"/>
      <c r="BN116" s="996"/>
      <c r="BO116" s="996"/>
      <c r="BP116" s="997"/>
      <c r="BQ116" s="953" t="s">
        <v>446</v>
      </c>
      <c r="BR116" s="954"/>
      <c r="BS116" s="954"/>
      <c r="BT116" s="954"/>
      <c r="BU116" s="954"/>
      <c r="BV116" s="954" t="s">
        <v>452</v>
      </c>
      <c r="BW116" s="954"/>
      <c r="BX116" s="954"/>
      <c r="BY116" s="954"/>
      <c r="BZ116" s="954"/>
      <c r="CA116" s="954" t="s">
        <v>451</v>
      </c>
      <c r="CB116" s="954"/>
      <c r="CC116" s="954"/>
      <c r="CD116" s="954"/>
      <c r="CE116" s="954"/>
      <c r="CF116" s="948" t="s">
        <v>451</v>
      </c>
      <c r="CG116" s="949"/>
      <c r="CH116" s="949"/>
      <c r="CI116" s="949"/>
      <c r="CJ116" s="949"/>
      <c r="CK116" s="976"/>
      <c r="CL116" s="977"/>
      <c r="CM116" s="950" t="s">
        <v>466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446</v>
      </c>
      <c r="DH116" s="987"/>
      <c r="DI116" s="987"/>
      <c r="DJ116" s="987"/>
      <c r="DK116" s="988"/>
      <c r="DL116" s="989" t="s">
        <v>446</v>
      </c>
      <c r="DM116" s="987"/>
      <c r="DN116" s="987"/>
      <c r="DO116" s="987"/>
      <c r="DP116" s="988"/>
      <c r="DQ116" s="989" t="s">
        <v>452</v>
      </c>
      <c r="DR116" s="987"/>
      <c r="DS116" s="987"/>
      <c r="DT116" s="987"/>
      <c r="DU116" s="988"/>
      <c r="DV116" s="990" t="s">
        <v>451</v>
      </c>
      <c r="DW116" s="991"/>
      <c r="DX116" s="991"/>
      <c r="DY116" s="991"/>
      <c r="DZ116" s="992"/>
    </row>
    <row r="117" spans="1:130" s="233"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467</v>
      </c>
      <c r="Z117" s="922"/>
      <c r="AA117" s="1006">
        <v>149081</v>
      </c>
      <c r="AB117" s="1007"/>
      <c r="AC117" s="1007"/>
      <c r="AD117" s="1007"/>
      <c r="AE117" s="1008"/>
      <c r="AF117" s="1009">
        <v>169689</v>
      </c>
      <c r="AG117" s="1007"/>
      <c r="AH117" s="1007"/>
      <c r="AI117" s="1007"/>
      <c r="AJ117" s="1008"/>
      <c r="AK117" s="1009">
        <v>166616</v>
      </c>
      <c r="AL117" s="1007"/>
      <c r="AM117" s="1007"/>
      <c r="AN117" s="1007"/>
      <c r="AO117" s="1008"/>
      <c r="AP117" s="1010"/>
      <c r="AQ117" s="1011"/>
      <c r="AR117" s="1011"/>
      <c r="AS117" s="1011"/>
      <c r="AT117" s="1012"/>
      <c r="AU117" s="936"/>
      <c r="AV117" s="937"/>
      <c r="AW117" s="937"/>
      <c r="AX117" s="937"/>
      <c r="AY117" s="937"/>
      <c r="AZ117" s="1002" t="s">
        <v>468</v>
      </c>
      <c r="BA117" s="1003"/>
      <c r="BB117" s="1003"/>
      <c r="BC117" s="1003"/>
      <c r="BD117" s="1003"/>
      <c r="BE117" s="1003"/>
      <c r="BF117" s="1003"/>
      <c r="BG117" s="1003"/>
      <c r="BH117" s="1003"/>
      <c r="BI117" s="1003"/>
      <c r="BJ117" s="1003"/>
      <c r="BK117" s="1003"/>
      <c r="BL117" s="1003"/>
      <c r="BM117" s="1003"/>
      <c r="BN117" s="1003"/>
      <c r="BO117" s="1003"/>
      <c r="BP117" s="1004"/>
      <c r="BQ117" s="953" t="s">
        <v>452</v>
      </c>
      <c r="BR117" s="954"/>
      <c r="BS117" s="954"/>
      <c r="BT117" s="954"/>
      <c r="BU117" s="954"/>
      <c r="BV117" s="954" t="s">
        <v>451</v>
      </c>
      <c r="BW117" s="954"/>
      <c r="BX117" s="954"/>
      <c r="BY117" s="954"/>
      <c r="BZ117" s="954"/>
      <c r="CA117" s="954" t="s">
        <v>452</v>
      </c>
      <c r="CB117" s="954"/>
      <c r="CC117" s="954"/>
      <c r="CD117" s="954"/>
      <c r="CE117" s="954"/>
      <c r="CF117" s="948" t="s">
        <v>451</v>
      </c>
      <c r="CG117" s="949"/>
      <c r="CH117" s="949"/>
      <c r="CI117" s="949"/>
      <c r="CJ117" s="949"/>
      <c r="CK117" s="976"/>
      <c r="CL117" s="977"/>
      <c r="CM117" s="950" t="s">
        <v>469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451</v>
      </c>
      <c r="DH117" s="987"/>
      <c r="DI117" s="987"/>
      <c r="DJ117" s="987"/>
      <c r="DK117" s="988"/>
      <c r="DL117" s="989" t="s">
        <v>446</v>
      </c>
      <c r="DM117" s="987"/>
      <c r="DN117" s="987"/>
      <c r="DO117" s="987"/>
      <c r="DP117" s="988"/>
      <c r="DQ117" s="989" t="s">
        <v>452</v>
      </c>
      <c r="DR117" s="987"/>
      <c r="DS117" s="987"/>
      <c r="DT117" s="987"/>
      <c r="DU117" s="988"/>
      <c r="DV117" s="990" t="s">
        <v>451</v>
      </c>
      <c r="DW117" s="991"/>
      <c r="DX117" s="991"/>
      <c r="DY117" s="991"/>
      <c r="DZ117" s="992"/>
    </row>
    <row r="118" spans="1:130" s="233" customFormat="1" ht="26.25" customHeight="1" x14ac:dyDescent="0.15">
      <c r="A118" s="940" t="s">
        <v>439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436</v>
      </c>
      <c r="AB118" s="921"/>
      <c r="AC118" s="921"/>
      <c r="AD118" s="921"/>
      <c r="AE118" s="922"/>
      <c r="AF118" s="920" t="s">
        <v>437</v>
      </c>
      <c r="AG118" s="921"/>
      <c r="AH118" s="921"/>
      <c r="AI118" s="921"/>
      <c r="AJ118" s="922"/>
      <c r="AK118" s="920" t="s">
        <v>309</v>
      </c>
      <c r="AL118" s="921"/>
      <c r="AM118" s="921"/>
      <c r="AN118" s="921"/>
      <c r="AO118" s="922"/>
      <c r="AP118" s="998" t="s">
        <v>438</v>
      </c>
      <c r="AQ118" s="999"/>
      <c r="AR118" s="999"/>
      <c r="AS118" s="999"/>
      <c r="AT118" s="1000"/>
      <c r="AU118" s="936"/>
      <c r="AV118" s="937"/>
      <c r="AW118" s="937"/>
      <c r="AX118" s="937"/>
      <c r="AY118" s="937"/>
      <c r="AZ118" s="1001" t="s">
        <v>470</v>
      </c>
      <c r="BA118" s="993"/>
      <c r="BB118" s="993"/>
      <c r="BC118" s="993"/>
      <c r="BD118" s="993"/>
      <c r="BE118" s="993"/>
      <c r="BF118" s="993"/>
      <c r="BG118" s="993"/>
      <c r="BH118" s="993"/>
      <c r="BI118" s="993"/>
      <c r="BJ118" s="993"/>
      <c r="BK118" s="993"/>
      <c r="BL118" s="993"/>
      <c r="BM118" s="993"/>
      <c r="BN118" s="993"/>
      <c r="BO118" s="993"/>
      <c r="BP118" s="994"/>
      <c r="BQ118" s="1027" t="s">
        <v>446</v>
      </c>
      <c r="BR118" s="1028"/>
      <c r="BS118" s="1028"/>
      <c r="BT118" s="1028"/>
      <c r="BU118" s="1028"/>
      <c r="BV118" s="1028" t="s">
        <v>451</v>
      </c>
      <c r="BW118" s="1028"/>
      <c r="BX118" s="1028"/>
      <c r="BY118" s="1028"/>
      <c r="BZ118" s="1028"/>
      <c r="CA118" s="1028" t="s">
        <v>451</v>
      </c>
      <c r="CB118" s="1028"/>
      <c r="CC118" s="1028"/>
      <c r="CD118" s="1028"/>
      <c r="CE118" s="1028"/>
      <c r="CF118" s="948" t="s">
        <v>446</v>
      </c>
      <c r="CG118" s="949"/>
      <c r="CH118" s="949"/>
      <c r="CI118" s="949"/>
      <c r="CJ118" s="949"/>
      <c r="CK118" s="976"/>
      <c r="CL118" s="977"/>
      <c r="CM118" s="950" t="s">
        <v>471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446</v>
      </c>
      <c r="DH118" s="987"/>
      <c r="DI118" s="987"/>
      <c r="DJ118" s="987"/>
      <c r="DK118" s="988"/>
      <c r="DL118" s="989" t="s">
        <v>446</v>
      </c>
      <c r="DM118" s="987"/>
      <c r="DN118" s="987"/>
      <c r="DO118" s="987"/>
      <c r="DP118" s="988"/>
      <c r="DQ118" s="989" t="s">
        <v>452</v>
      </c>
      <c r="DR118" s="987"/>
      <c r="DS118" s="987"/>
      <c r="DT118" s="987"/>
      <c r="DU118" s="988"/>
      <c r="DV118" s="990" t="s">
        <v>452</v>
      </c>
      <c r="DW118" s="991"/>
      <c r="DX118" s="991"/>
      <c r="DY118" s="991"/>
      <c r="DZ118" s="992"/>
    </row>
    <row r="119" spans="1:130" s="233" customFormat="1" ht="26.25" customHeight="1" x14ac:dyDescent="0.15">
      <c r="A119" s="1084" t="s">
        <v>442</v>
      </c>
      <c r="B119" s="975"/>
      <c r="C119" s="957" t="s">
        <v>443</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452</v>
      </c>
      <c r="AB119" s="928"/>
      <c r="AC119" s="928"/>
      <c r="AD119" s="928"/>
      <c r="AE119" s="929"/>
      <c r="AF119" s="930" t="s">
        <v>446</v>
      </c>
      <c r="AG119" s="928"/>
      <c r="AH119" s="928"/>
      <c r="AI119" s="928"/>
      <c r="AJ119" s="929"/>
      <c r="AK119" s="930" t="s">
        <v>451</v>
      </c>
      <c r="AL119" s="928"/>
      <c r="AM119" s="928"/>
      <c r="AN119" s="928"/>
      <c r="AO119" s="929"/>
      <c r="AP119" s="931" t="s">
        <v>452</v>
      </c>
      <c r="AQ119" s="932"/>
      <c r="AR119" s="932"/>
      <c r="AS119" s="932"/>
      <c r="AT119" s="933"/>
      <c r="AU119" s="938"/>
      <c r="AV119" s="939"/>
      <c r="AW119" s="939"/>
      <c r="AX119" s="939"/>
      <c r="AY119" s="939"/>
      <c r="AZ119" s="254" t="s">
        <v>189</v>
      </c>
      <c r="BA119" s="254"/>
      <c r="BB119" s="254"/>
      <c r="BC119" s="254"/>
      <c r="BD119" s="254"/>
      <c r="BE119" s="254"/>
      <c r="BF119" s="254"/>
      <c r="BG119" s="254"/>
      <c r="BH119" s="254"/>
      <c r="BI119" s="254"/>
      <c r="BJ119" s="254"/>
      <c r="BK119" s="254"/>
      <c r="BL119" s="254"/>
      <c r="BM119" s="254"/>
      <c r="BN119" s="254"/>
      <c r="BO119" s="1005" t="s">
        <v>472</v>
      </c>
      <c r="BP119" s="1033"/>
      <c r="BQ119" s="1027">
        <v>2111930</v>
      </c>
      <c r="BR119" s="1028"/>
      <c r="BS119" s="1028"/>
      <c r="BT119" s="1028"/>
      <c r="BU119" s="1028"/>
      <c r="BV119" s="1028">
        <v>2204454</v>
      </c>
      <c r="BW119" s="1028"/>
      <c r="BX119" s="1028"/>
      <c r="BY119" s="1028"/>
      <c r="BZ119" s="1028"/>
      <c r="CA119" s="1028">
        <v>2215020</v>
      </c>
      <c r="CB119" s="1028"/>
      <c r="CC119" s="1028"/>
      <c r="CD119" s="1028"/>
      <c r="CE119" s="1028"/>
      <c r="CF119" s="1029"/>
      <c r="CG119" s="1030"/>
      <c r="CH119" s="1030"/>
      <c r="CI119" s="1030"/>
      <c r="CJ119" s="1031"/>
      <c r="CK119" s="978"/>
      <c r="CL119" s="979"/>
      <c r="CM119" s="1001" t="s">
        <v>473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452</v>
      </c>
      <c r="DH119" s="1014"/>
      <c r="DI119" s="1014"/>
      <c r="DJ119" s="1014"/>
      <c r="DK119" s="1015"/>
      <c r="DL119" s="1013" t="s">
        <v>446</v>
      </c>
      <c r="DM119" s="1014"/>
      <c r="DN119" s="1014"/>
      <c r="DO119" s="1014"/>
      <c r="DP119" s="1015"/>
      <c r="DQ119" s="1013" t="s">
        <v>452</v>
      </c>
      <c r="DR119" s="1014"/>
      <c r="DS119" s="1014"/>
      <c r="DT119" s="1014"/>
      <c r="DU119" s="1015"/>
      <c r="DV119" s="1016" t="s">
        <v>446</v>
      </c>
      <c r="DW119" s="1017"/>
      <c r="DX119" s="1017"/>
      <c r="DY119" s="1017"/>
      <c r="DZ119" s="1018"/>
    </row>
    <row r="120" spans="1:130" s="233" customFormat="1" ht="26.25" customHeight="1" x14ac:dyDescent="0.15">
      <c r="A120" s="1085"/>
      <c r="B120" s="977"/>
      <c r="C120" s="950" t="s">
        <v>448</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452</v>
      </c>
      <c r="AB120" s="987"/>
      <c r="AC120" s="987"/>
      <c r="AD120" s="987"/>
      <c r="AE120" s="988"/>
      <c r="AF120" s="989" t="s">
        <v>446</v>
      </c>
      <c r="AG120" s="987"/>
      <c r="AH120" s="987"/>
      <c r="AI120" s="987"/>
      <c r="AJ120" s="988"/>
      <c r="AK120" s="989" t="s">
        <v>446</v>
      </c>
      <c r="AL120" s="987"/>
      <c r="AM120" s="987"/>
      <c r="AN120" s="987"/>
      <c r="AO120" s="988"/>
      <c r="AP120" s="990" t="s">
        <v>446</v>
      </c>
      <c r="AQ120" s="991"/>
      <c r="AR120" s="991"/>
      <c r="AS120" s="991"/>
      <c r="AT120" s="992"/>
      <c r="AU120" s="1019" t="s">
        <v>474</v>
      </c>
      <c r="AV120" s="1020"/>
      <c r="AW120" s="1020"/>
      <c r="AX120" s="1020"/>
      <c r="AY120" s="1021"/>
      <c r="AZ120" s="957" t="s">
        <v>475</v>
      </c>
      <c r="BA120" s="925"/>
      <c r="BB120" s="925"/>
      <c r="BC120" s="925"/>
      <c r="BD120" s="925"/>
      <c r="BE120" s="925"/>
      <c r="BF120" s="925"/>
      <c r="BG120" s="925"/>
      <c r="BH120" s="925"/>
      <c r="BI120" s="925"/>
      <c r="BJ120" s="925"/>
      <c r="BK120" s="925"/>
      <c r="BL120" s="925"/>
      <c r="BM120" s="925"/>
      <c r="BN120" s="925"/>
      <c r="BO120" s="925"/>
      <c r="BP120" s="926"/>
      <c r="BQ120" s="958">
        <v>851808</v>
      </c>
      <c r="BR120" s="959"/>
      <c r="BS120" s="959"/>
      <c r="BT120" s="959"/>
      <c r="BU120" s="959"/>
      <c r="BV120" s="959">
        <v>836494</v>
      </c>
      <c r="BW120" s="959"/>
      <c r="BX120" s="959"/>
      <c r="BY120" s="959"/>
      <c r="BZ120" s="959"/>
      <c r="CA120" s="959">
        <v>960025</v>
      </c>
      <c r="CB120" s="959"/>
      <c r="CC120" s="959"/>
      <c r="CD120" s="959"/>
      <c r="CE120" s="959"/>
      <c r="CF120" s="972">
        <v>125.3</v>
      </c>
      <c r="CG120" s="973"/>
      <c r="CH120" s="973"/>
      <c r="CI120" s="973"/>
      <c r="CJ120" s="973"/>
      <c r="CK120" s="1034" t="s">
        <v>476</v>
      </c>
      <c r="CL120" s="1035"/>
      <c r="CM120" s="1035"/>
      <c r="CN120" s="1035"/>
      <c r="CO120" s="1036"/>
      <c r="CP120" s="1042" t="s">
        <v>477</v>
      </c>
      <c r="CQ120" s="1043"/>
      <c r="CR120" s="1043"/>
      <c r="CS120" s="1043"/>
      <c r="CT120" s="1043"/>
      <c r="CU120" s="1043"/>
      <c r="CV120" s="1043"/>
      <c r="CW120" s="1043"/>
      <c r="CX120" s="1043"/>
      <c r="CY120" s="1043"/>
      <c r="CZ120" s="1043"/>
      <c r="DA120" s="1043"/>
      <c r="DB120" s="1043"/>
      <c r="DC120" s="1043"/>
      <c r="DD120" s="1043"/>
      <c r="DE120" s="1043"/>
      <c r="DF120" s="1044"/>
      <c r="DG120" s="958">
        <v>149984</v>
      </c>
      <c r="DH120" s="959"/>
      <c r="DI120" s="959"/>
      <c r="DJ120" s="959"/>
      <c r="DK120" s="959"/>
      <c r="DL120" s="959">
        <v>196370</v>
      </c>
      <c r="DM120" s="959"/>
      <c r="DN120" s="959"/>
      <c r="DO120" s="959"/>
      <c r="DP120" s="959"/>
      <c r="DQ120" s="959">
        <v>234154</v>
      </c>
      <c r="DR120" s="959"/>
      <c r="DS120" s="959"/>
      <c r="DT120" s="959"/>
      <c r="DU120" s="959"/>
      <c r="DV120" s="960">
        <v>30.6</v>
      </c>
      <c r="DW120" s="960"/>
      <c r="DX120" s="960"/>
      <c r="DY120" s="960"/>
      <c r="DZ120" s="961"/>
    </row>
    <row r="121" spans="1:130" s="233" customFormat="1" ht="26.25" customHeight="1" x14ac:dyDescent="0.15">
      <c r="A121" s="1085"/>
      <c r="B121" s="977"/>
      <c r="C121" s="1002" t="s">
        <v>478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452</v>
      </c>
      <c r="AB121" s="987"/>
      <c r="AC121" s="987"/>
      <c r="AD121" s="987"/>
      <c r="AE121" s="988"/>
      <c r="AF121" s="989" t="s">
        <v>452</v>
      </c>
      <c r="AG121" s="987"/>
      <c r="AH121" s="987"/>
      <c r="AI121" s="987"/>
      <c r="AJ121" s="988"/>
      <c r="AK121" s="989" t="s">
        <v>446</v>
      </c>
      <c r="AL121" s="987"/>
      <c r="AM121" s="987"/>
      <c r="AN121" s="987"/>
      <c r="AO121" s="988"/>
      <c r="AP121" s="990" t="s">
        <v>452</v>
      </c>
      <c r="AQ121" s="991"/>
      <c r="AR121" s="991"/>
      <c r="AS121" s="991"/>
      <c r="AT121" s="992"/>
      <c r="AU121" s="1022"/>
      <c r="AV121" s="1023"/>
      <c r="AW121" s="1023"/>
      <c r="AX121" s="1023"/>
      <c r="AY121" s="1024"/>
      <c r="AZ121" s="950" t="s">
        <v>479</v>
      </c>
      <c r="BA121" s="951"/>
      <c r="BB121" s="951"/>
      <c r="BC121" s="951"/>
      <c r="BD121" s="951"/>
      <c r="BE121" s="951"/>
      <c r="BF121" s="951"/>
      <c r="BG121" s="951"/>
      <c r="BH121" s="951"/>
      <c r="BI121" s="951"/>
      <c r="BJ121" s="951"/>
      <c r="BK121" s="951"/>
      <c r="BL121" s="951"/>
      <c r="BM121" s="951"/>
      <c r="BN121" s="951"/>
      <c r="BO121" s="951"/>
      <c r="BP121" s="952"/>
      <c r="BQ121" s="953">
        <v>53139</v>
      </c>
      <c r="BR121" s="954"/>
      <c r="BS121" s="954"/>
      <c r="BT121" s="954"/>
      <c r="BU121" s="954"/>
      <c r="BV121" s="954">
        <v>49684</v>
      </c>
      <c r="BW121" s="954"/>
      <c r="BX121" s="954"/>
      <c r="BY121" s="954"/>
      <c r="BZ121" s="954"/>
      <c r="CA121" s="954">
        <v>46077</v>
      </c>
      <c r="CB121" s="954"/>
      <c r="CC121" s="954"/>
      <c r="CD121" s="954"/>
      <c r="CE121" s="954"/>
      <c r="CF121" s="948">
        <v>6</v>
      </c>
      <c r="CG121" s="949"/>
      <c r="CH121" s="949"/>
      <c r="CI121" s="949"/>
      <c r="CJ121" s="949"/>
      <c r="CK121" s="1037"/>
      <c r="CL121" s="1038"/>
      <c r="CM121" s="1038"/>
      <c r="CN121" s="1038"/>
      <c r="CO121" s="1039"/>
      <c r="CP121" s="1047" t="s">
        <v>480</v>
      </c>
      <c r="CQ121" s="1048"/>
      <c r="CR121" s="1048"/>
      <c r="CS121" s="1048"/>
      <c r="CT121" s="1048"/>
      <c r="CU121" s="1048"/>
      <c r="CV121" s="1048"/>
      <c r="CW121" s="1048"/>
      <c r="CX121" s="1048"/>
      <c r="CY121" s="1048"/>
      <c r="CZ121" s="1048"/>
      <c r="DA121" s="1048"/>
      <c r="DB121" s="1048"/>
      <c r="DC121" s="1048"/>
      <c r="DD121" s="1048"/>
      <c r="DE121" s="1048"/>
      <c r="DF121" s="1049"/>
      <c r="DG121" s="953">
        <v>95531</v>
      </c>
      <c r="DH121" s="954"/>
      <c r="DI121" s="954"/>
      <c r="DJ121" s="954"/>
      <c r="DK121" s="954"/>
      <c r="DL121" s="954">
        <v>83526</v>
      </c>
      <c r="DM121" s="954"/>
      <c r="DN121" s="954"/>
      <c r="DO121" s="954"/>
      <c r="DP121" s="954"/>
      <c r="DQ121" s="954">
        <v>84461</v>
      </c>
      <c r="DR121" s="954"/>
      <c r="DS121" s="954"/>
      <c r="DT121" s="954"/>
      <c r="DU121" s="954"/>
      <c r="DV121" s="955">
        <v>11</v>
      </c>
      <c r="DW121" s="955"/>
      <c r="DX121" s="955"/>
      <c r="DY121" s="955"/>
      <c r="DZ121" s="956"/>
    </row>
    <row r="122" spans="1:130" s="233" customFormat="1" ht="26.25" customHeight="1" x14ac:dyDescent="0.15">
      <c r="A122" s="1085"/>
      <c r="B122" s="977"/>
      <c r="C122" s="950" t="s">
        <v>460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446</v>
      </c>
      <c r="AB122" s="987"/>
      <c r="AC122" s="987"/>
      <c r="AD122" s="987"/>
      <c r="AE122" s="988"/>
      <c r="AF122" s="989" t="s">
        <v>451</v>
      </c>
      <c r="AG122" s="987"/>
      <c r="AH122" s="987"/>
      <c r="AI122" s="987"/>
      <c r="AJ122" s="988"/>
      <c r="AK122" s="989" t="s">
        <v>446</v>
      </c>
      <c r="AL122" s="987"/>
      <c r="AM122" s="987"/>
      <c r="AN122" s="987"/>
      <c r="AO122" s="988"/>
      <c r="AP122" s="990" t="s">
        <v>451</v>
      </c>
      <c r="AQ122" s="991"/>
      <c r="AR122" s="991"/>
      <c r="AS122" s="991"/>
      <c r="AT122" s="992"/>
      <c r="AU122" s="1022"/>
      <c r="AV122" s="1023"/>
      <c r="AW122" s="1023"/>
      <c r="AX122" s="1023"/>
      <c r="AY122" s="1024"/>
      <c r="AZ122" s="1001" t="s">
        <v>481</v>
      </c>
      <c r="BA122" s="993"/>
      <c r="BB122" s="993"/>
      <c r="BC122" s="993"/>
      <c r="BD122" s="993"/>
      <c r="BE122" s="993"/>
      <c r="BF122" s="993"/>
      <c r="BG122" s="993"/>
      <c r="BH122" s="993"/>
      <c r="BI122" s="993"/>
      <c r="BJ122" s="993"/>
      <c r="BK122" s="993"/>
      <c r="BL122" s="993"/>
      <c r="BM122" s="993"/>
      <c r="BN122" s="993"/>
      <c r="BO122" s="993"/>
      <c r="BP122" s="994"/>
      <c r="BQ122" s="1027">
        <v>1356513</v>
      </c>
      <c r="BR122" s="1028"/>
      <c r="BS122" s="1028"/>
      <c r="BT122" s="1028"/>
      <c r="BU122" s="1028"/>
      <c r="BV122" s="1028">
        <v>1353245</v>
      </c>
      <c r="BW122" s="1028"/>
      <c r="BX122" s="1028"/>
      <c r="BY122" s="1028"/>
      <c r="BZ122" s="1028"/>
      <c r="CA122" s="1028">
        <v>1376414</v>
      </c>
      <c r="CB122" s="1028"/>
      <c r="CC122" s="1028"/>
      <c r="CD122" s="1028"/>
      <c r="CE122" s="1028"/>
      <c r="CF122" s="1045">
        <v>179.6</v>
      </c>
      <c r="CG122" s="1046"/>
      <c r="CH122" s="1046"/>
      <c r="CI122" s="1046"/>
      <c r="CJ122" s="1046"/>
      <c r="CK122" s="1037"/>
      <c r="CL122" s="1038"/>
      <c r="CM122" s="1038"/>
      <c r="CN122" s="1038"/>
      <c r="CO122" s="1039"/>
      <c r="CP122" s="1047" t="s">
        <v>482</v>
      </c>
      <c r="CQ122" s="1048"/>
      <c r="CR122" s="1048"/>
      <c r="CS122" s="1048"/>
      <c r="CT122" s="1048"/>
      <c r="CU122" s="1048"/>
      <c r="CV122" s="1048"/>
      <c r="CW122" s="1048"/>
      <c r="CX122" s="1048"/>
      <c r="CY122" s="1048"/>
      <c r="CZ122" s="1048"/>
      <c r="DA122" s="1048"/>
      <c r="DB122" s="1048"/>
      <c r="DC122" s="1048"/>
      <c r="DD122" s="1048"/>
      <c r="DE122" s="1048"/>
      <c r="DF122" s="1049"/>
      <c r="DG122" s="953">
        <v>32385</v>
      </c>
      <c r="DH122" s="954"/>
      <c r="DI122" s="954"/>
      <c r="DJ122" s="954"/>
      <c r="DK122" s="954"/>
      <c r="DL122" s="954">
        <v>31585</v>
      </c>
      <c r="DM122" s="954"/>
      <c r="DN122" s="954"/>
      <c r="DO122" s="954"/>
      <c r="DP122" s="954"/>
      <c r="DQ122" s="954">
        <v>30959</v>
      </c>
      <c r="DR122" s="954"/>
      <c r="DS122" s="954"/>
      <c r="DT122" s="954"/>
      <c r="DU122" s="954"/>
      <c r="DV122" s="955">
        <v>4</v>
      </c>
      <c r="DW122" s="955"/>
      <c r="DX122" s="955"/>
      <c r="DY122" s="955"/>
      <c r="DZ122" s="956"/>
    </row>
    <row r="123" spans="1:130" s="233" customFormat="1" ht="26.25" customHeight="1" x14ac:dyDescent="0.15">
      <c r="A123" s="1085"/>
      <c r="B123" s="977"/>
      <c r="C123" s="950" t="s">
        <v>466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446</v>
      </c>
      <c r="AB123" s="987"/>
      <c r="AC123" s="987"/>
      <c r="AD123" s="987"/>
      <c r="AE123" s="988"/>
      <c r="AF123" s="989" t="s">
        <v>446</v>
      </c>
      <c r="AG123" s="987"/>
      <c r="AH123" s="987"/>
      <c r="AI123" s="987"/>
      <c r="AJ123" s="988"/>
      <c r="AK123" s="989" t="s">
        <v>446</v>
      </c>
      <c r="AL123" s="987"/>
      <c r="AM123" s="987"/>
      <c r="AN123" s="987"/>
      <c r="AO123" s="988"/>
      <c r="AP123" s="990" t="s">
        <v>446</v>
      </c>
      <c r="AQ123" s="991"/>
      <c r="AR123" s="991"/>
      <c r="AS123" s="991"/>
      <c r="AT123" s="992"/>
      <c r="AU123" s="1025"/>
      <c r="AV123" s="1026"/>
      <c r="AW123" s="1026"/>
      <c r="AX123" s="1026"/>
      <c r="AY123" s="1026"/>
      <c r="AZ123" s="254" t="s">
        <v>189</v>
      </c>
      <c r="BA123" s="254"/>
      <c r="BB123" s="254"/>
      <c r="BC123" s="254"/>
      <c r="BD123" s="254"/>
      <c r="BE123" s="254"/>
      <c r="BF123" s="254"/>
      <c r="BG123" s="254"/>
      <c r="BH123" s="254"/>
      <c r="BI123" s="254"/>
      <c r="BJ123" s="254"/>
      <c r="BK123" s="254"/>
      <c r="BL123" s="254"/>
      <c r="BM123" s="254"/>
      <c r="BN123" s="254"/>
      <c r="BO123" s="1005" t="s">
        <v>483</v>
      </c>
      <c r="BP123" s="1033"/>
      <c r="BQ123" s="1091">
        <v>2261460</v>
      </c>
      <c r="BR123" s="1092"/>
      <c r="BS123" s="1092"/>
      <c r="BT123" s="1092"/>
      <c r="BU123" s="1092"/>
      <c r="BV123" s="1092">
        <v>2239423</v>
      </c>
      <c r="BW123" s="1092"/>
      <c r="BX123" s="1092"/>
      <c r="BY123" s="1092"/>
      <c r="BZ123" s="1092"/>
      <c r="CA123" s="1092">
        <v>2382516</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
      <c r="A124" s="1085"/>
      <c r="B124" s="977"/>
      <c r="C124" s="950" t="s">
        <v>469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451</v>
      </c>
      <c r="AB124" s="987"/>
      <c r="AC124" s="987"/>
      <c r="AD124" s="987"/>
      <c r="AE124" s="988"/>
      <c r="AF124" s="989" t="s">
        <v>446</v>
      </c>
      <c r="AG124" s="987"/>
      <c r="AH124" s="987"/>
      <c r="AI124" s="987"/>
      <c r="AJ124" s="988"/>
      <c r="AK124" s="989" t="s">
        <v>446</v>
      </c>
      <c r="AL124" s="987"/>
      <c r="AM124" s="987"/>
      <c r="AN124" s="987"/>
      <c r="AO124" s="988"/>
      <c r="AP124" s="990" t="s">
        <v>446</v>
      </c>
      <c r="AQ124" s="991"/>
      <c r="AR124" s="991"/>
      <c r="AS124" s="991"/>
      <c r="AT124" s="992"/>
      <c r="AU124" s="1087" t="s">
        <v>484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446</v>
      </c>
      <c r="BR124" s="1055"/>
      <c r="BS124" s="1055"/>
      <c r="BT124" s="1055"/>
      <c r="BU124" s="1055"/>
      <c r="BV124" s="1055" t="s">
        <v>446</v>
      </c>
      <c r="BW124" s="1055"/>
      <c r="BX124" s="1055"/>
      <c r="BY124" s="1055"/>
      <c r="BZ124" s="1055"/>
      <c r="CA124" s="1055" t="s">
        <v>452</v>
      </c>
      <c r="CB124" s="1055"/>
      <c r="CC124" s="1055"/>
      <c r="CD124" s="1055"/>
      <c r="CE124" s="1055"/>
      <c r="CF124" s="1056"/>
      <c r="CG124" s="1057"/>
      <c r="CH124" s="1057"/>
      <c r="CI124" s="1057"/>
      <c r="CJ124" s="1058"/>
      <c r="CK124" s="1040"/>
      <c r="CL124" s="1040"/>
      <c r="CM124" s="1040"/>
      <c r="CN124" s="1040"/>
      <c r="CO124" s="1041"/>
      <c r="CP124" s="1047" t="s">
        <v>485</v>
      </c>
      <c r="CQ124" s="1048"/>
      <c r="CR124" s="1048"/>
      <c r="CS124" s="1048"/>
      <c r="CT124" s="1048"/>
      <c r="CU124" s="1048"/>
      <c r="CV124" s="1048"/>
      <c r="CW124" s="1048"/>
      <c r="CX124" s="1048"/>
      <c r="CY124" s="1048"/>
      <c r="CZ124" s="1048"/>
      <c r="DA124" s="1048"/>
      <c r="DB124" s="1048"/>
      <c r="DC124" s="1048"/>
      <c r="DD124" s="1048"/>
      <c r="DE124" s="1048"/>
      <c r="DF124" s="1049"/>
      <c r="DG124" s="1032" t="s">
        <v>451</v>
      </c>
      <c r="DH124" s="1014"/>
      <c r="DI124" s="1014"/>
      <c r="DJ124" s="1014"/>
      <c r="DK124" s="1015"/>
      <c r="DL124" s="1013" t="s">
        <v>446</v>
      </c>
      <c r="DM124" s="1014"/>
      <c r="DN124" s="1014"/>
      <c r="DO124" s="1014"/>
      <c r="DP124" s="1015"/>
      <c r="DQ124" s="1013" t="s">
        <v>451</v>
      </c>
      <c r="DR124" s="1014"/>
      <c r="DS124" s="1014"/>
      <c r="DT124" s="1014"/>
      <c r="DU124" s="1015"/>
      <c r="DV124" s="1016" t="s">
        <v>452</v>
      </c>
      <c r="DW124" s="1017"/>
      <c r="DX124" s="1017"/>
      <c r="DY124" s="1017"/>
      <c r="DZ124" s="1018"/>
    </row>
    <row r="125" spans="1:130" s="233" customFormat="1" ht="26.25" customHeight="1" x14ac:dyDescent="0.15">
      <c r="A125" s="1085"/>
      <c r="B125" s="977"/>
      <c r="C125" s="950" t="s">
        <v>471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446</v>
      </c>
      <c r="AB125" s="987"/>
      <c r="AC125" s="987"/>
      <c r="AD125" s="987"/>
      <c r="AE125" s="988"/>
      <c r="AF125" s="989" t="s">
        <v>451</v>
      </c>
      <c r="AG125" s="987"/>
      <c r="AH125" s="987"/>
      <c r="AI125" s="987"/>
      <c r="AJ125" s="988"/>
      <c r="AK125" s="989" t="s">
        <v>451</v>
      </c>
      <c r="AL125" s="987"/>
      <c r="AM125" s="987"/>
      <c r="AN125" s="987"/>
      <c r="AO125" s="988"/>
      <c r="AP125" s="990" t="s">
        <v>452</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486</v>
      </c>
      <c r="CL125" s="1035"/>
      <c r="CM125" s="1035"/>
      <c r="CN125" s="1035"/>
      <c r="CO125" s="1036"/>
      <c r="CP125" s="957" t="s">
        <v>487</v>
      </c>
      <c r="CQ125" s="925"/>
      <c r="CR125" s="925"/>
      <c r="CS125" s="925"/>
      <c r="CT125" s="925"/>
      <c r="CU125" s="925"/>
      <c r="CV125" s="925"/>
      <c r="CW125" s="925"/>
      <c r="CX125" s="925"/>
      <c r="CY125" s="925"/>
      <c r="CZ125" s="925"/>
      <c r="DA125" s="925"/>
      <c r="DB125" s="925"/>
      <c r="DC125" s="925"/>
      <c r="DD125" s="925"/>
      <c r="DE125" s="925"/>
      <c r="DF125" s="926"/>
      <c r="DG125" s="958" t="s">
        <v>451</v>
      </c>
      <c r="DH125" s="959"/>
      <c r="DI125" s="959"/>
      <c r="DJ125" s="959"/>
      <c r="DK125" s="959"/>
      <c r="DL125" s="959" t="s">
        <v>446</v>
      </c>
      <c r="DM125" s="959"/>
      <c r="DN125" s="959"/>
      <c r="DO125" s="959"/>
      <c r="DP125" s="959"/>
      <c r="DQ125" s="959" t="s">
        <v>451</v>
      </c>
      <c r="DR125" s="959"/>
      <c r="DS125" s="959"/>
      <c r="DT125" s="959"/>
      <c r="DU125" s="959"/>
      <c r="DV125" s="960" t="s">
        <v>452</v>
      </c>
      <c r="DW125" s="960"/>
      <c r="DX125" s="960"/>
      <c r="DY125" s="960"/>
      <c r="DZ125" s="961"/>
    </row>
    <row r="126" spans="1:130" s="233" customFormat="1" ht="26.25" customHeight="1" thickBot="1" x14ac:dyDescent="0.2">
      <c r="A126" s="1085"/>
      <c r="B126" s="977"/>
      <c r="C126" s="950" t="s">
        <v>473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451</v>
      </c>
      <c r="AB126" s="987"/>
      <c r="AC126" s="987"/>
      <c r="AD126" s="987"/>
      <c r="AE126" s="988"/>
      <c r="AF126" s="989" t="s">
        <v>446</v>
      </c>
      <c r="AG126" s="987"/>
      <c r="AH126" s="987"/>
      <c r="AI126" s="987"/>
      <c r="AJ126" s="988"/>
      <c r="AK126" s="989" t="s">
        <v>446</v>
      </c>
      <c r="AL126" s="987"/>
      <c r="AM126" s="987"/>
      <c r="AN126" s="987"/>
      <c r="AO126" s="988"/>
      <c r="AP126" s="990" t="s">
        <v>446</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488</v>
      </c>
      <c r="CQ126" s="951"/>
      <c r="CR126" s="951"/>
      <c r="CS126" s="951"/>
      <c r="CT126" s="951"/>
      <c r="CU126" s="951"/>
      <c r="CV126" s="951"/>
      <c r="CW126" s="951"/>
      <c r="CX126" s="951"/>
      <c r="CY126" s="951"/>
      <c r="CZ126" s="951"/>
      <c r="DA126" s="951"/>
      <c r="DB126" s="951"/>
      <c r="DC126" s="951"/>
      <c r="DD126" s="951"/>
      <c r="DE126" s="951"/>
      <c r="DF126" s="952"/>
      <c r="DG126" s="953" t="s">
        <v>451</v>
      </c>
      <c r="DH126" s="954"/>
      <c r="DI126" s="954"/>
      <c r="DJ126" s="954"/>
      <c r="DK126" s="954"/>
      <c r="DL126" s="954" t="s">
        <v>446</v>
      </c>
      <c r="DM126" s="954"/>
      <c r="DN126" s="954"/>
      <c r="DO126" s="954"/>
      <c r="DP126" s="954"/>
      <c r="DQ126" s="954" t="s">
        <v>446</v>
      </c>
      <c r="DR126" s="954"/>
      <c r="DS126" s="954"/>
      <c r="DT126" s="954"/>
      <c r="DU126" s="954"/>
      <c r="DV126" s="955" t="s">
        <v>451</v>
      </c>
      <c r="DW126" s="955"/>
      <c r="DX126" s="955"/>
      <c r="DY126" s="955"/>
      <c r="DZ126" s="956"/>
    </row>
    <row r="127" spans="1:130" s="233" customFormat="1" ht="26.25" customHeight="1" x14ac:dyDescent="0.15">
      <c r="A127" s="1086"/>
      <c r="B127" s="979"/>
      <c r="C127" s="1001" t="s">
        <v>489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451</v>
      </c>
      <c r="AB127" s="987"/>
      <c r="AC127" s="987"/>
      <c r="AD127" s="987"/>
      <c r="AE127" s="988"/>
      <c r="AF127" s="989" t="s">
        <v>446</v>
      </c>
      <c r="AG127" s="987"/>
      <c r="AH127" s="987"/>
      <c r="AI127" s="987"/>
      <c r="AJ127" s="988"/>
      <c r="AK127" s="989" t="s">
        <v>451</v>
      </c>
      <c r="AL127" s="987"/>
      <c r="AM127" s="987"/>
      <c r="AN127" s="987"/>
      <c r="AO127" s="988"/>
      <c r="AP127" s="990" t="s">
        <v>446</v>
      </c>
      <c r="AQ127" s="991"/>
      <c r="AR127" s="991"/>
      <c r="AS127" s="991"/>
      <c r="AT127" s="992"/>
      <c r="AU127" s="235"/>
      <c r="AV127" s="235"/>
      <c r="AW127" s="235"/>
      <c r="AX127" s="1059" t="s">
        <v>490</v>
      </c>
      <c r="AY127" s="1060"/>
      <c r="AZ127" s="1060"/>
      <c r="BA127" s="1060"/>
      <c r="BB127" s="1060"/>
      <c r="BC127" s="1060"/>
      <c r="BD127" s="1060"/>
      <c r="BE127" s="1061"/>
      <c r="BF127" s="1062" t="s">
        <v>491</v>
      </c>
      <c r="BG127" s="1060"/>
      <c r="BH127" s="1060"/>
      <c r="BI127" s="1060"/>
      <c r="BJ127" s="1060"/>
      <c r="BK127" s="1060"/>
      <c r="BL127" s="1061"/>
      <c r="BM127" s="1062" t="s">
        <v>492</v>
      </c>
      <c r="BN127" s="1060"/>
      <c r="BO127" s="1060"/>
      <c r="BP127" s="1060"/>
      <c r="BQ127" s="1060"/>
      <c r="BR127" s="1060"/>
      <c r="BS127" s="1061"/>
      <c r="BT127" s="1062" t="s">
        <v>493</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494</v>
      </c>
      <c r="CQ127" s="951"/>
      <c r="CR127" s="951"/>
      <c r="CS127" s="951"/>
      <c r="CT127" s="951"/>
      <c r="CU127" s="951"/>
      <c r="CV127" s="951"/>
      <c r="CW127" s="951"/>
      <c r="CX127" s="951"/>
      <c r="CY127" s="951"/>
      <c r="CZ127" s="951"/>
      <c r="DA127" s="951"/>
      <c r="DB127" s="951"/>
      <c r="DC127" s="951"/>
      <c r="DD127" s="951"/>
      <c r="DE127" s="951"/>
      <c r="DF127" s="952"/>
      <c r="DG127" s="953" t="s">
        <v>446</v>
      </c>
      <c r="DH127" s="954"/>
      <c r="DI127" s="954"/>
      <c r="DJ127" s="954"/>
      <c r="DK127" s="954"/>
      <c r="DL127" s="954" t="s">
        <v>446</v>
      </c>
      <c r="DM127" s="954"/>
      <c r="DN127" s="954"/>
      <c r="DO127" s="954"/>
      <c r="DP127" s="954"/>
      <c r="DQ127" s="954" t="s">
        <v>446</v>
      </c>
      <c r="DR127" s="954"/>
      <c r="DS127" s="954"/>
      <c r="DT127" s="954"/>
      <c r="DU127" s="954"/>
      <c r="DV127" s="955" t="s">
        <v>451</v>
      </c>
      <c r="DW127" s="955"/>
      <c r="DX127" s="955"/>
      <c r="DY127" s="955"/>
      <c r="DZ127" s="956"/>
    </row>
    <row r="128" spans="1:130" s="233" customFormat="1" ht="26.25" customHeight="1" thickBot="1" x14ac:dyDescent="0.2">
      <c r="A128" s="1069" t="s">
        <v>495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496</v>
      </c>
      <c r="X128" s="1071"/>
      <c r="Y128" s="1071"/>
      <c r="Z128" s="1072"/>
      <c r="AA128" s="1073">
        <v>4487</v>
      </c>
      <c r="AB128" s="1074"/>
      <c r="AC128" s="1074"/>
      <c r="AD128" s="1074"/>
      <c r="AE128" s="1075"/>
      <c r="AF128" s="1076">
        <v>5147</v>
      </c>
      <c r="AG128" s="1074"/>
      <c r="AH128" s="1074"/>
      <c r="AI128" s="1074"/>
      <c r="AJ128" s="1075"/>
      <c r="AK128" s="1076">
        <v>3726</v>
      </c>
      <c r="AL128" s="1074"/>
      <c r="AM128" s="1074"/>
      <c r="AN128" s="1074"/>
      <c r="AO128" s="1075"/>
      <c r="AP128" s="1077"/>
      <c r="AQ128" s="1078"/>
      <c r="AR128" s="1078"/>
      <c r="AS128" s="1078"/>
      <c r="AT128" s="1079"/>
      <c r="AU128" s="235"/>
      <c r="AV128" s="235"/>
      <c r="AW128" s="235"/>
      <c r="AX128" s="924" t="s">
        <v>497</v>
      </c>
      <c r="AY128" s="925"/>
      <c r="AZ128" s="925"/>
      <c r="BA128" s="925"/>
      <c r="BB128" s="925"/>
      <c r="BC128" s="925"/>
      <c r="BD128" s="925"/>
      <c r="BE128" s="926"/>
      <c r="BF128" s="1080" t="s">
        <v>451</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498</v>
      </c>
      <c r="CQ128" s="754"/>
      <c r="CR128" s="754"/>
      <c r="CS128" s="754"/>
      <c r="CT128" s="754"/>
      <c r="CU128" s="754"/>
      <c r="CV128" s="754"/>
      <c r="CW128" s="754"/>
      <c r="CX128" s="754"/>
      <c r="CY128" s="754"/>
      <c r="CZ128" s="754"/>
      <c r="DA128" s="754"/>
      <c r="DB128" s="754"/>
      <c r="DC128" s="754"/>
      <c r="DD128" s="754"/>
      <c r="DE128" s="754"/>
      <c r="DF128" s="1064"/>
      <c r="DG128" s="1065" t="s">
        <v>446</v>
      </c>
      <c r="DH128" s="1066"/>
      <c r="DI128" s="1066"/>
      <c r="DJ128" s="1066"/>
      <c r="DK128" s="1066"/>
      <c r="DL128" s="1066" t="s">
        <v>446</v>
      </c>
      <c r="DM128" s="1066"/>
      <c r="DN128" s="1066"/>
      <c r="DO128" s="1066"/>
      <c r="DP128" s="1066"/>
      <c r="DQ128" s="1066" t="s">
        <v>446</v>
      </c>
      <c r="DR128" s="1066"/>
      <c r="DS128" s="1066"/>
      <c r="DT128" s="1066"/>
      <c r="DU128" s="1066"/>
      <c r="DV128" s="1067" t="s">
        <v>446</v>
      </c>
      <c r="DW128" s="1067"/>
      <c r="DX128" s="1067"/>
      <c r="DY128" s="1067"/>
      <c r="DZ128" s="1068"/>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499</v>
      </c>
      <c r="X129" s="1099"/>
      <c r="Y129" s="1099"/>
      <c r="Z129" s="1100"/>
      <c r="AA129" s="986">
        <v>712168</v>
      </c>
      <c r="AB129" s="987"/>
      <c r="AC129" s="987"/>
      <c r="AD129" s="987"/>
      <c r="AE129" s="988"/>
      <c r="AF129" s="989">
        <v>775738</v>
      </c>
      <c r="AG129" s="987"/>
      <c r="AH129" s="987"/>
      <c r="AI129" s="987"/>
      <c r="AJ129" s="988"/>
      <c r="AK129" s="989">
        <v>889720</v>
      </c>
      <c r="AL129" s="987"/>
      <c r="AM129" s="987"/>
      <c r="AN129" s="987"/>
      <c r="AO129" s="988"/>
      <c r="AP129" s="1101"/>
      <c r="AQ129" s="1102"/>
      <c r="AR129" s="1102"/>
      <c r="AS129" s="1102"/>
      <c r="AT129" s="1103"/>
      <c r="AU129" s="236"/>
      <c r="AV129" s="236"/>
      <c r="AW129" s="236"/>
      <c r="AX129" s="1093" t="s">
        <v>500</v>
      </c>
      <c r="AY129" s="951"/>
      <c r="AZ129" s="951"/>
      <c r="BA129" s="951"/>
      <c r="BB129" s="951"/>
      <c r="BC129" s="951"/>
      <c r="BD129" s="951"/>
      <c r="BE129" s="952"/>
      <c r="BF129" s="1094" t="s">
        <v>451</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502</v>
      </c>
      <c r="X130" s="1099"/>
      <c r="Y130" s="1099"/>
      <c r="Z130" s="1100"/>
      <c r="AA130" s="986">
        <v>111394</v>
      </c>
      <c r="AB130" s="987"/>
      <c r="AC130" s="987"/>
      <c r="AD130" s="987"/>
      <c r="AE130" s="988"/>
      <c r="AF130" s="989">
        <v>119670</v>
      </c>
      <c r="AG130" s="987"/>
      <c r="AH130" s="987"/>
      <c r="AI130" s="987"/>
      <c r="AJ130" s="988"/>
      <c r="AK130" s="989">
        <v>123306</v>
      </c>
      <c r="AL130" s="987"/>
      <c r="AM130" s="987"/>
      <c r="AN130" s="987"/>
      <c r="AO130" s="988"/>
      <c r="AP130" s="1101"/>
      <c r="AQ130" s="1102"/>
      <c r="AR130" s="1102"/>
      <c r="AS130" s="1102"/>
      <c r="AT130" s="1103"/>
      <c r="AU130" s="236"/>
      <c r="AV130" s="236"/>
      <c r="AW130" s="236"/>
      <c r="AX130" s="1093" t="s">
        <v>503</v>
      </c>
      <c r="AY130" s="951"/>
      <c r="AZ130" s="951"/>
      <c r="BA130" s="951"/>
      <c r="BB130" s="951"/>
      <c r="BC130" s="951"/>
      <c r="BD130" s="951"/>
      <c r="BE130" s="952"/>
      <c r="BF130" s="1129">
        <v>5.8</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504</v>
      </c>
      <c r="X131" s="1136"/>
      <c r="Y131" s="1136"/>
      <c r="Z131" s="1137"/>
      <c r="AA131" s="1032">
        <v>600774</v>
      </c>
      <c r="AB131" s="1014"/>
      <c r="AC131" s="1014"/>
      <c r="AD131" s="1014"/>
      <c r="AE131" s="1015"/>
      <c r="AF131" s="1013">
        <v>656068</v>
      </c>
      <c r="AG131" s="1014"/>
      <c r="AH131" s="1014"/>
      <c r="AI131" s="1014"/>
      <c r="AJ131" s="1015"/>
      <c r="AK131" s="1013">
        <v>766414</v>
      </c>
      <c r="AL131" s="1014"/>
      <c r="AM131" s="1014"/>
      <c r="AN131" s="1014"/>
      <c r="AO131" s="1015"/>
      <c r="AP131" s="1138"/>
      <c r="AQ131" s="1139"/>
      <c r="AR131" s="1139"/>
      <c r="AS131" s="1139"/>
      <c r="AT131" s="1140"/>
      <c r="AU131" s="236"/>
      <c r="AV131" s="236"/>
      <c r="AW131" s="236"/>
      <c r="AX131" s="1111" t="s">
        <v>505</v>
      </c>
      <c r="AY131" s="754"/>
      <c r="AZ131" s="754"/>
      <c r="BA131" s="754"/>
      <c r="BB131" s="754"/>
      <c r="BC131" s="754"/>
      <c r="BD131" s="754"/>
      <c r="BE131" s="1064"/>
      <c r="BF131" s="1112" t="s">
        <v>446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5.5262045290000001</v>
      </c>
      <c r="AB132" s="1125"/>
      <c r="AC132" s="1125"/>
      <c r="AD132" s="1125"/>
      <c r="AE132" s="1126"/>
      <c r="AF132" s="1127">
        <v>6.8395349259999998</v>
      </c>
      <c r="AG132" s="1125"/>
      <c r="AH132" s="1125"/>
      <c r="AI132" s="1125"/>
      <c r="AJ132" s="1126"/>
      <c r="AK132" s="1127">
        <v>5.164832584</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5.0999999999999996</v>
      </c>
      <c r="AB133" s="1108"/>
      <c r="AC133" s="1108"/>
      <c r="AD133" s="1108"/>
      <c r="AE133" s="1109"/>
      <c r="AF133" s="1107">
        <v>5.9</v>
      </c>
      <c r="AG133" s="1108"/>
      <c r="AH133" s="1108"/>
      <c r="AI133" s="1108"/>
      <c r="AJ133" s="1109"/>
      <c r="AK133" s="1107">
        <v>5.8</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j6xOZI1CyNGRmtd8UAIvs/6QarIvRCvE8HYhg1CIOTWeAdrtTWzGoUxo5kblQ7C2hOLXDJlLbO1Ty0xqtbsyw==" saltValue="xVjUPwdjYbZypVTFN2tu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yDlXd1peZo0KxtH1ahCqAUBirnuC49JuJc9NWuArEBh5qyGCEwi4+xxGHDBHjnH4LqrdKRgaOTKjKT4BMpXNwQ==" saltValue="Cjy4vlae6iTguBJSnvRU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7"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Gp+Fksdf87qPuIkA7b2c/ceQZUbcTq85NL3IclSIV5fD1UVZ9WcVXSvTZPCePHOMFCZAGF2QJ6lgDgnQm56BQ==" saltValue="ucyehFVFT4EdlkQ1sXmn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517</v>
      </c>
      <c r="AL9" s="1145"/>
      <c r="AM9" s="1145"/>
      <c r="AN9" s="1146"/>
      <c r="AO9" s="284">
        <v>389222</v>
      </c>
      <c r="AP9" s="284">
        <v>592423</v>
      </c>
      <c r="AQ9" s="285">
        <v>242692</v>
      </c>
      <c r="AR9" s="286">
        <v>144.1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518</v>
      </c>
      <c r="AL10" s="1145"/>
      <c r="AM10" s="1145"/>
      <c r="AN10" s="1146"/>
      <c r="AO10" s="287">
        <v>34937</v>
      </c>
      <c r="AP10" s="287">
        <v>53177</v>
      </c>
      <c r="AQ10" s="288">
        <v>27094</v>
      </c>
      <c r="AR10" s="289">
        <v>96.3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519</v>
      </c>
      <c r="AL11" s="1145"/>
      <c r="AM11" s="1145"/>
      <c r="AN11" s="1146"/>
      <c r="AO11" s="287" t="s">
        <v>520</v>
      </c>
      <c r="AP11" s="287" t="s">
        <v>520</v>
      </c>
      <c r="AQ11" s="288">
        <v>4163</v>
      </c>
      <c r="AR11" s="289" t="s">
        <v>520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521</v>
      </c>
      <c r="AL12" s="1145"/>
      <c r="AM12" s="1145"/>
      <c r="AN12" s="1146"/>
      <c r="AO12" s="287" t="s">
        <v>520</v>
      </c>
      <c r="AP12" s="287" t="s">
        <v>520</v>
      </c>
      <c r="AQ12" s="288" t="s">
        <v>520</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522</v>
      </c>
      <c r="AL13" s="1145"/>
      <c r="AM13" s="1145"/>
      <c r="AN13" s="1146"/>
      <c r="AO13" s="287">
        <v>13490</v>
      </c>
      <c r="AP13" s="287">
        <v>20533</v>
      </c>
      <c r="AQ13" s="288">
        <v>8881</v>
      </c>
      <c r="AR13" s="289">
        <v>131.19999999999999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523</v>
      </c>
      <c r="AL14" s="1145"/>
      <c r="AM14" s="1145"/>
      <c r="AN14" s="1146"/>
      <c r="AO14" s="287">
        <v>5652</v>
      </c>
      <c r="AP14" s="287">
        <v>8603</v>
      </c>
      <c r="AQ14" s="288">
        <v>5165</v>
      </c>
      <c r="AR14" s="289">
        <v>66.599999999999994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524</v>
      </c>
      <c r="AL15" s="1148"/>
      <c r="AM15" s="1148"/>
      <c r="AN15" s="1149"/>
      <c r="AO15" s="287">
        <v>-37319</v>
      </c>
      <c r="AP15" s="287">
        <v>-56802</v>
      </c>
      <c r="AQ15" s="288">
        <v>-18870</v>
      </c>
      <c r="AR15" s="289">
        <v>201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189</v>
      </c>
      <c r="AL16" s="1148"/>
      <c r="AM16" s="1148"/>
      <c r="AN16" s="1149"/>
      <c r="AO16" s="287">
        <v>405982</v>
      </c>
      <c r="AP16" s="287">
        <v>617933</v>
      </c>
      <c r="AQ16" s="288">
        <v>269124</v>
      </c>
      <c r="AR16" s="289">
        <v>129.6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529</v>
      </c>
      <c r="AL21" s="1151"/>
      <c r="AM21" s="1151"/>
      <c r="AN21" s="1152"/>
      <c r="AO21" s="300">
        <v>56.32</v>
      </c>
      <c r="AP21" s="301">
        <v>24.07</v>
      </c>
      <c r="AQ21" s="302">
        <v>32.25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530</v>
      </c>
      <c r="AL22" s="1151"/>
      <c r="AM22" s="1151"/>
      <c r="AN22" s="1152"/>
      <c r="AO22" s="305">
        <v>96.3</v>
      </c>
      <c r="AP22" s="306">
        <v>94.6</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534</v>
      </c>
      <c r="AL32" s="1159"/>
      <c r="AM32" s="1159"/>
      <c r="AN32" s="1160"/>
      <c r="AO32" s="315">
        <v>130465</v>
      </c>
      <c r="AP32" s="315">
        <v>198577</v>
      </c>
      <c r="AQ32" s="316">
        <v>141234</v>
      </c>
      <c r="AR32" s="317">
        <v>40.6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535</v>
      </c>
      <c r="AL33" s="1159"/>
      <c r="AM33" s="1159"/>
      <c r="AN33" s="1160"/>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536</v>
      </c>
      <c r="AL34" s="1159"/>
      <c r="AM34" s="1159"/>
      <c r="AN34" s="1160"/>
      <c r="AO34" s="315" t="s">
        <v>520</v>
      </c>
      <c r="AP34" s="315" t="s">
        <v>520</v>
      </c>
      <c r="AQ34" s="316" t="s">
        <v>520</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537</v>
      </c>
      <c r="AL35" s="1159"/>
      <c r="AM35" s="1159"/>
      <c r="AN35" s="1160"/>
      <c r="AO35" s="315">
        <v>20326</v>
      </c>
      <c r="AP35" s="315">
        <v>30938</v>
      </c>
      <c r="AQ35" s="316">
        <v>30523</v>
      </c>
      <c r="AR35" s="317">
        <v>1.4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538</v>
      </c>
      <c r="AL36" s="1159"/>
      <c r="AM36" s="1159"/>
      <c r="AN36" s="1160"/>
      <c r="AO36" s="315">
        <v>15825</v>
      </c>
      <c r="AP36" s="315">
        <v>24087</v>
      </c>
      <c r="AQ36" s="316">
        <v>4602</v>
      </c>
      <c r="AR36" s="317">
        <v>423.4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539</v>
      </c>
      <c r="AL37" s="1159"/>
      <c r="AM37" s="1159"/>
      <c r="AN37" s="1160"/>
      <c r="AO37" s="315" t="s">
        <v>520</v>
      </c>
      <c r="AP37" s="315" t="s">
        <v>520</v>
      </c>
      <c r="AQ37" s="316">
        <v>937</v>
      </c>
      <c r="AR37" s="317" t="s">
        <v>520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540</v>
      </c>
      <c r="AL38" s="1162"/>
      <c r="AM38" s="1162"/>
      <c r="AN38" s="1163"/>
      <c r="AO38" s="318" t="s">
        <v>520</v>
      </c>
      <c r="AP38" s="318" t="s">
        <v>520</v>
      </c>
      <c r="AQ38" s="319">
        <v>14</v>
      </c>
      <c r="AR38" s="307" t="s">
        <v>520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541</v>
      </c>
      <c r="AL39" s="1162"/>
      <c r="AM39" s="1162"/>
      <c r="AN39" s="1163"/>
      <c r="AO39" s="315">
        <v>-3726</v>
      </c>
      <c r="AP39" s="315">
        <v>-5671</v>
      </c>
      <c r="AQ39" s="316">
        <v>-6455</v>
      </c>
      <c r="AR39" s="317">
        <v>-12.1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542</v>
      </c>
      <c r="AL40" s="1159"/>
      <c r="AM40" s="1159"/>
      <c r="AN40" s="1160"/>
      <c r="AO40" s="315">
        <v>-123306</v>
      </c>
      <c r="AP40" s="315">
        <v>-187680</v>
      </c>
      <c r="AQ40" s="316">
        <v>-126702</v>
      </c>
      <c r="AR40" s="317">
        <v>48.1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301</v>
      </c>
      <c r="AL41" s="1165"/>
      <c r="AM41" s="1165"/>
      <c r="AN41" s="1166"/>
      <c r="AO41" s="315">
        <v>39584</v>
      </c>
      <c r="AP41" s="315">
        <v>60250</v>
      </c>
      <c r="AQ41" s="316">
        <v>44155</v>
      </c>
      <c r="AR41" s="317">
        <v>36.5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512</v>
      </c>
      <c r="AN49" s="1155" t="s">
        <v>546</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260114</v>
      </c>
      <c r="AN51" s="337">
        <v>352936</v>
      </c>
      <c r="AO51" s="338">
        <v>20.7</v>
      </c>
      <c r="AP51" s="339">
        <v>317319</v>
      </c>
      <c r="AQ51" s="340">
        <v>2.2999999999999998</v>
      </c>
      <c r="AR51" s="341">
        <v>18.399999999999999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148396</v>
      </c>
      <c r="AN52" s="345">
        <v>201351</v>
      </c>
      <c r="AO52" s="346">
        <v>144.19999999999999</v>
      </c>
      <c r="AP52" s="347">
        <v>164214</v>
      </c>
      <c r="AQ52" s="348">
        <v>4.2</v>
      </c>
      <c r="AR52" s="349">
        <v>140</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330381</v>
      </c>
      <c r="AN53" s="337">
        <v>462718</v>
      </c>
      <c r="AO53" s="338">
        <v>31.1</v>
      </c>
      <c r="AP53" s="339">
        <v>289738</v>
      </c>
      <c r="AQ53" s="340">
        <v>-8.6999999999999993</v>
      </c>
      <c r="AR53" s="341">
        <v>39.799999999999997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119687</v>
      </c>
      <c r="AN54" s="345">
        <v>167629</v>
      </c>
      <c r="AO54" s="346">
        <v>-16.7</v>
      </c>
      <c r="AP54" s="347">
        <v>156238</v>
      </c>
      <c r="AQ54" s="348">
        <v>-4.9000000000000004</v>
      </c>
      <c r="AR54" s="349">
        <v>-11.8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181593</v>
      </c>
      <c r="AN55" s="337">
        <v>258679</v>
      </c>
      <c r="AO55" s="338">
        <v>-44.1</v>
      </c>
      <c r="AP55" s="339">
        <v>316937</v>
      </c>
      <c r="AQ55" s="340">
        <v>9.4</v>
      </c>
      <c r="AR55" s="341">
        <v>-53.5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117404</v>
      </c>
      <c r="AN56" s="345">
        <v>167242</v>
      </c>
      <c r="AO56" s="346">
        <v>-0.2</v>
      </c>
      <c r="AP56" s="347">
        <v>199150</v>
      </c>
      <c r="AQ56" s="348">
        <v>27.5</v>
      </c>
      <c r="AR56" s="349">
        <v>-27.7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369769</v>
      </c>
      <c r="AN57" s="337">
        <v>553546</v>
      </c>
      <c r="AO57" s="338">
        <v>114</v>
      </c>
      <c r="AP57" s="339">
        <v>332350</v>
      </c>
      <c r="AQ57" s="340">
        <v>4.9000000000000004</v>
      </c>
      <c r="AR57" s="341">
        <v>109.1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282216</v>
      </c>
      <c r="AN58" s="345">
        <v>422479</v>
      </c>
      <c r="AO58" s="346">
        <v>152.6</v>
      </c>
      <c r="AP58" s="347">
        <v>200453</v>
      </c>
      <c r="AQ58" s="348">
        <v>0.7</v>
      </c>
      <c r="AR58" s="349">
        <v>151.9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197317</v>
      </c>
      <c r="AN59" s="337">
        <v>300330</v>
      </c>
      <c r="AO59" s="338">
        <v>-45.7</v>
      </c>
      <c r="AP59" s="339">
        <v>362690</v>
      </c>
      <c r="AQ59" s="340">
        <v>9.1</v>
      </c>
      <c r="AR59" s="341">
        <v>-54.8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110236</v>
      </c>
      <c r="AN60" s="345">
        <v>167787</v>
      </c>
      <c r="AO60" s="346">
        <v>-60.3</v>
      </c>
      <c r="AP60" s="347">
        <v>172580</v>
      </c>
      <c r="AQ60" s="348">
        <v>-13.9</v>
      </c>
      <c r="AR60" s="349">
        <v>-46.4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267835</v>
      </c>
      <c r="AN61" s="352">
        <v>385642</v>
      </c>
      <c r="AO61" s="353">
        <v>15.2</v>
      </c>
      <c r="AP61" s="354">
        <v>323807</v>
      </c>
      <c r="AQ61" s="355">
        <v>3.4</v>
      </c>
      <c r="AR61" s="341">
        <v>11.8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155588</v>
      </c>
      <c r="AN62" s="345">
        <v>225298</v>
      </c>
      <c r="AO62" s="346">
        <v>43.9</v>
      </c>
      <c r="AP62" s="347">
        <v>178527</v>
      </c>
      <c r="AQ62" s="348">
        <v>2.7</v>
      </c>
      <c r="AR62" s="349">
        <v>41.2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7FEAZvybR/Wiv8bnFFcfD3MkcADIzZj1wd2+d4KepQD1LX5fx5lfyGojebrGaG+VNodOLfDm7DIwSVeQtUJSDw==" saltValue="UQUBFgWKMyzlk8MC5fmN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1" spans="125:125" ht="13.5" hidden="1" customHeight="1" x14ac:dyDescent="0.15">
      <c r="DU121" s="262"/>
    </row>
  </sheetData>
  <sheetProtection algorithmName="SHA-512" hashValue="s57XbMV/7ante85uDlB0PW0oYOFS8kcKJztRMCvICq7UQQVrv+mbr927qc3hnCdDVhyuY15Tr9y/vLqIaEDi9Q==" saltValue="ti9+6Gu6KTD2DkBP8uMf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fa0NoZIW6nY2LiYQ0j/2RursFnIA55l4TdrLIfXZLez/W0LMMEXPYmHmlPoyoQuXSFtlS7TVmN8a+DLUseZZuQ==" saltValue="C7z1Y1hZ5MQIpGZ5jELS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98.05</v>
      </c>
      <c r="G47" s="12">
        <v>89.06</v>
      </c>
      <c r="H47" s="12">
        <v>71.11</v>
      </c>
      <c r="I47" s="12">
        <v>65.3</v>
      </c>
      <c r="J47" s="13">
        <v>70.010000000000005</v>
      </c>
    </row>
    <row r="48" spans="2:10" ht="57.75" customHeight="1" x14ac:dyDescent="0.15">
      <c r="B48" s="14"/>
      <c r="C48" s="1169" t="s">
        <v>4</v>
      </c>
      <c r="D48" s="1169"/>
      <c r="E48" s="1170"/>
      <c r="F48" s="15">
        <v>6.74</v>
      </c>
      <c r="G48" s="16">
        <v>0.4</v>
      </c>
      <c r="H48" s="16">
        <v>2.4300000000000002</v>
      </c>
      <c r="I48" s="16">
        <v>4.5599999999999996</v>
      </c>
      <c r="J48" s="17">
        <v>10.1</v>
      </c>
    </row>
    <row r="49" spans="2:10" ht="57.75" customHeight="1" thickBot="1" x14ac:dyDescent="0.2">
      <c r="B49" s="18"/>
      <c r="C49" s="1171" t="s">
        <v>5</v>
      </c>
      <c r="D49" s="1171"/>
      <c r="E49" s="1172"/>
      <c r="F49" s="19" t="s">
        <v>567</v>
      </c>
      <c r="G49" s="20" t="s">
        <v>568</v>
      </c>
      <c r="H49" s="20" t="s">
        <v>569</v>
      </c>
      <c r="I49" s="20">
        <v>2.34</v>
      </c>
      <c r="J49" s="21">
        <v>19.2</v>
      </c>
    </row>
    <row r="50" spans="2:10" x14ac:dyDescent="0.15"/>
  </sheetData>
  <sheetProtection algorithmName="SHA-512" hashValue="lXijSHaknTCRNV+tfpjPGrX/zVWkP6202ETtYSY5GIjsxs4Ggli2xfBk70xKUTy0VPwUya91v6vQSvgyPkSzoQ==" saltValue="HsAW1me0Gx4WD5L8ZbOQ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570</v>
      </c>
      <c r="D34" s="1179"/>
      <c r="E34" s="1180"/>
      <c r="F34" s="32">
        <v>6.73</v>
      </c>
      <c r="G34" s="33">
        <v>0.4</v>
      </c>
      <c r="H34" s="33">
        <v>2.42</v>
      </c>
      <c r="I34" s="33">
        <v>4.55</v>
      </c>
      <c r="J34" s="34">
        <v>10.09</v>
      </c>
      <c r="K34" s="22"/>
      <c r="L34" s="22"/>
      <c r="M34" s="22"/>
      <c r="N34" s="22"/>
      <c r="O34" s="22"/>
      <c r="P34" s="22"/>
    </row>
    <row r="35" spans="1:16" ht="39" customHeight="1" x14ac:dyDescent="0.15">
      <c r="A35" s="22"/>
      <c r="B35" s="35"/>
      <c r="C35" s="1173" t="s">
        <v>571</v>
      </c>
      <c r="D35" s="1174"/>
      <c r="E35" s="1175"/>
      <c r="F35" s="36">
        <v>0.88</v>
      </c>
      <c r="G35" s="37">
        <v>1.43</v>
      </c>
      <c r="H35" s="37">
        <v>2.57</v>
      </c>
      <c r="I35" s="37">
        <v>4.01</v>
      </c>
      <c r="J35" s="38">
        <v>2.38</v>
      </c>
      <c r="K35" s="22"/>
      <c r="L35" s="22"/>
      <c r="M35" s="22"/>
      <c r="N35" s="22"/>
      <c r="O35" s="22"/>
      <c r="P35" s="22"/>
    </row>
    <row r="36" spans="1:16" ht="39" customHeight="1" x14ac:dyDescent="0.15">
      <c r="A36" s="22"/>
      <c r="B36" s="35"/>
      <c r="C36" s="1173" t="s">
        <v>572</v>
      </c>
      <c r="D36" s="1174"/>
      <c r="E36" s="1175"/>
      <c r="F36" s="36">
        <v>1.6</v>
      </c>
      <c r="G36" s="37">
        <v>2.95</v>
      </c>
      <c r="H36" s="37">
        <v>0.96</v>
      </c>
      <c r="I36" s="37">
        <v>1.06</v>
      </c>
      <c r="J36" s="38">
        <v>0.26</v>
      </c>
      <c r="K36" s="22"/>
      <c r="L36" s="22"/>
      <c r="M36" s="22"/>
      <c r="N36" s="22"/>
      <c r="O36" s="22"/>
      <c r="P36" s="22"/>
    </row>
    <row r="37" spans="1:16" ht="39" customHeight="1" x14ac:dyDescent="0.15">
      <c r="A37" s="22"/>
      <c r="B37" s="35"/>
      <c r="C37" s="1173" t="s">
        <v>573</v>
      </c>
      <c r="D37" s="1174"/>
      <c r="E37" s="1175"/>
      <c r="F37" s="36">
        <v>0</v>
      </c>
      <c r="G37" s="37">
        <v>0.01</v>
      </c>
      <c r="H37" s="37">
        <v>0.02</v>
      </c>
      <c r="I37" s="37">
        <v>0.04</v>
      </c>
      <c r="J37" s="38">
        <v>0.03</v>
      </c>
      <c r="K37" s="22"/>
      <c r="L37" s="22"/>
      <c r="M37" s="22"/>
      <c r="N37" s="22"/>
      <c r="O37" s="22"/>
      <c r="P37" s="22"/>
    </row>
    <row r="38" spans="1:16" ht="39" customHeight="1" x14ac:dyDescent="0.15">
      <c r="A38" s="22"/>
      <c r="B38" s="35"/>
      <c r="C38" s="1173" t="s">
        <v>574</v>
      </c>
      <c r="D38" s="1174"/>
      <c r="E38" s="1175"/>
      <c r="F38" s="36">
        <v>0.03</v>
      </c>
      <c r="G38" s="37">
        <v>0.04</v>
      </c>
      <c r="H38" s="37">
        <v>0.04</v>
      </c>
      <c r="I38" s="37">
        <v>0.03</v>
      </c>
      <c r="J38" s="38">
        <v>0.03</v>
      </c>
      <c r="K38" s="22"/>
      <c r="L38" s="22"/>
      <c r="M38" s="22"/>
      <c r="N38" s="22"/>
      <c r="O38" s="22"/>
      <c r="P38" s="22"/>
    </row>
    <row r="39" spans="1:16" ht="39" customHeight="1" x14ac:dyDescent="0.15">
      <c r="A39" s="22"/>
      <c r="B39" s="35"/>
      <c r="C39" s="1173" t="s">
        <v>575</v>
      </c>
      <c r="D39" s="1174"/>
      <c r="E39" s="1175"/>
      <c r="F39" s="36">
        <v>0.05</v>
      </c>
      <c r="G39" s="37">
        <v>0.01</v>
      </c>
      <c r="H39" s="37">
        <v>0.04</v>
      </c>
      <c r="I39" s="37">
        <v>0.03</v>
      </c>
      <c r="J39" s="38">
        <v>0.02</v>
      </c>
      <c r="K39" s="22"/>
      <c r="L39" s="22"/>
      <c r="M39" s="22"/>
      <c r="N39" s="22"/>
      <c r="O39" s="22"/>
      <c r="P39" s="22"/>
    </row>
    <row r="40" spans="1:16" ht="39" customHeight="1" x14ac:dyDescent="0.15">
      <c r="A40" s="22"/>
      <c r="B40" s="35"/>
      <c r="C40" s="1173" t="s">
        <v>576</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577</v>
      </c>
      <c r="D42" s="1174"/>
      <c r="E42" s="1175"/>
      <c r="F42" s="36" t="s">
        <v>520</v>
      </c>
      <c r="G42" s="37" t="s">
        <v>520</v>
      </c>
      <c r="H42" s="37" t="s">
        <v>520</v>
      </c>
      <c r="I42" s="37" t="s">
        <v>520</v>
      </c>
      <c r="J42" s="38" t="s">
        <v>520</v>
      </c>
      <c r="K42" s="22"/>
      <c r="L42" s="22"/>
      <c r="M42" s="22"/>
      <c r="N42" s="22"/>
      <c r="O42" s="22"/>
      <c r="P42" s="22"/>
    </row>
    <row r="43" spans="1:16" ht="39" customHeight="1" thickBot="1" x14ac:dyDescent="0.2">
      <c r="A43" s="22"/>
      <c r="B43" s="40"/>
      <c r="C43" s="1176" t="s">
        <v>578</v>
      </c>
      <c r="D43" s="1177"/>
      <c r="E43" s="1178"/>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A/+OrxV+kNpWOfg+kL9CXCB3SaDpjoqokLves3a+pMqNDJPg2S1EpYNEPiJY4y9BVLxuQ4fKgzdJyI1qnISxw==" saltValue="oCIi7twOJETRpBNwwmz1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101</v>
      </c>
      <c r="L45" s="60">
        <v>106</v>
      </c>
      <c r="M45" s="60">
        <v>116</v>
      </c>
      <c r="N45" s="60">
        <v>123</v>
      </c>
      <c r="O45" s="61">
        <v>130</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520</v>
      </c>
      <c r="L46" s="64" t="s">
        <v>520</v>
      </c>
      <c r="M46" s="64" t="s">
        <v>520</v>
      </c>
      <c r="N46" s="64" t="s">
        <v>520</v>
      </c>
      <c r="O46" s="65" t="s">
        <v>520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520</v>
      </c>
      <c r="L47" s="64" t="s">
        <v>520</v>
      </c>
      <c r="M47" s="64" t="s">
        <v>520</v>
      </c>
      <c r="N47" s="64" t="s">
        <v>520</v>
      </c>
      <c r="O47" s="65" t="s">
        <v>520</v>
      </c>
      <c r="P47" s="48"/>
      <c r="Q47" s="48"/>
      <c r="R47" s="48"/>
      <c r="S47" s="48"/>
      <c r="T47" s="48"/>
      <c r="U47" s="48"/>
    </row>
    <row r="48" spans="1:21" ht="30.75" customHeight="1" x14ac:dyDescent="0.15">
      <c r="A48" s="48"/>
      <c r="B48" s="1183"/>
      <c r="C48" s="1184"/>
      <c r="D48" s="62"/>
      <c r="E48" s="1189" t="s">
        <v>15</v>
      </c>
      <c r="F48" s="1189"/>
      <c r="G48" s="1189"/>
      <c r="H48" s="1189"/>
      <c r="I48" s="1189"/>
      <c r="J48" s="1190"/>
      <c r="K48" s="63">
        <v>11</v>
      </c>
      <c r="L48" s="64">
        <v>12</v>
      </c>
      <c r="M48" s="64">
        <v>12</v>
      </c>
      <c r="N48" s="64">
        <v>21</v>
      </c>
      <c r="O48" s="65">
        <v>20</v>
      </c>
      <c r="P48" s="48"/>
      <c r="Q48" s="48"/>
      <c r="R48" s="48"/>
      <c r="S48" s="48"/>
      <c r="T48" s="48"/>
      <c r="U48" s="48"/>
    </row>
    <row r="49" spans="1:21" ht="30.75" customHeight="1" x14ac:dyDescent="0.15">
      <c r="A49" s="48"/>
      <c r="B49" s="1183"/>
      <c r="C49" s="1184"/>
      <c r="D49" s="62"/>
      <c r="E49" s="1189" t="s">
        <v>16</v>
      </c>
      <c r="F49" s="1189"/>
      <c r="G49" s="1189"/>
      <c r="H49" s="1189"/>
      <c r="I49" s="1189"/>
      <c r="J49" s="1190"/>
      <c r="K49" s="63">
        <v>18</v>
      </c>
      <c r="L49" s="64">
        <v>23</v>
      </c>
      <c r="M49" s="64">
        <v>21</v>
      </c>
      <c r="N49" s="64">
        <v>26</v>
      </c>
      <c r="O49" s="65">
        <v>16</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520</v>
      </c>
      <c r="L50" s="64" t="s">
        <v>520</v>
      </c>
      <c r="M50" s="64" t="s">
        <v>520</v>
      </c>
      <c r="N50" s="64" t="s">
        <v>520</v>
      </c>
      <c r="O50" s="65" t="s">
        <v>520</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t="s">
        <v>520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102</v>
      </c>
      <c r="L52" s="64">
        <v>108</v>
      </c>
      <c r="M52" s="64">
        <v>116</v>
      </c>
      <c r="N52" s="64">
        <v>125</v>
      </c>
      <c r="O52" s="65">
        <v>128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28</v>
      </c>
      <c r="L53" s="69">
        <v>33</v>
      </c>
      <c r="M53" s="69">
        <v>33</v>
      </c>
      <c r="N53" s="69">
        <v>45</v>
      </c>
      <c r="O53" s="70">
        <v>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NZUiPkABfVUKSQrrpczrLDOJ7dWAYm7wEWCC1OWvGRtr7hhxGZxR1jTd52jEk/u6gezCFc27sabTPcNQldcYQ==" saltValue="dTG9LICVtHuYTUBCRMtb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7" t="s">
        <v>30</v>
      </c>
      <c r="C41" s="1208"/>
      <c r="D41" s="102"/>
      <c r="E41" s="1213" t="s">
        <v>31</v>
      </c>
      <c r="F41" s="1213"/>
      <c r="G41" s="1213"/>
      <c r="H41" s="1214"/>
      <c r="I41" s="358">
        <v>1221</v>
      </c>
      <c r="J41" s="359">
        <v>1295</v>
      </c>
      <c r="K41" s="359">
        <v>1305</v>
      </c>
      <c r="L41" s="359">
        <v>1409</v>
      </c>
      <c r="M41" s="360">
        <v>1413</v>
      </c>
    </row>
    <row r="42" spans="2:13" ht="27.75" customHeight="1" x14ac:dyDescent="0.15">
      <c r="B42" s="1209"/>
      <c r="C42" s="1210"/>
      <c r="D42" s="103"/>
      <c r="E42" s="1215" t="s">
        <v>32</v>
      </c>
      <c r="F42" s="1215"/>
      <c r="G42" s="1215"/>
      <c r="H42" s="1216"/>
      <c r="I42" s="361">
        <v>7</v>
      </c>
      <c r="J42" s="362" t="s">
        <v>520</v>
      </c>
      <c r="K42" s="362" t="s">
        <v>520</v>
      </c>
      <c r="L42" s="362" t="s">
        <v>520</v>
      </c>
      <c r="M42" s="363" t="s">
        <v>520</v>
      </c>
    </row>
    <row r="43" spans="2:13" ht="27.75" customHeight="1" x14ac:dyDescent="0.15">
      <c r="B43" s="1209"/>
      <c r="C43" s="1210"/>
      <c r="D43" s="103"/>
      <c r="E43" s="1215" t="s">
        <v>33</v>
      </c>
      <c r="F43" s="1215"/>
      <c r="G43" s="1215"/>
      <c r="H43" s="1216"/>
      <c r="I43" s="361">
        <v>209</v>
      </c>
      <c r="J43" s="362">
        <v>246</v>
      </c>
      <c r="K43" s="362">
        <v>278</v>
      </c>
      <c r="L43" s="362">
        <v>311</v>
      </c>
      <c r="M43" s="363">
        <v>350</v>
      </c>
    </row>
    <row r="44" spans="2:13" ht="27.75" customHeight="1" x14ac:dyDescent="0.15">
      <c r="B44" s="1209"/>
      <c r="C44" s="1210"/>
      <c r="D44" s="103"/>
      <c r="E44" s="1215" t="s">
        <v>34</v>
      </c>
      <c r="F44" s="1215"/>
      <c r="G44" s="1215"/>
      <c r="H44" s="1216"/>
      <c r="I44" s="361">
        <v>227</v>
      </c>
      <c r="J44" s="362">
        <v>226</v>
      </c>
      <c r="K44" s="362">
        <v>178</v>
      </c>
      <c r="L44" s="362">
        <v>156</v>
      </c>
      <c r="M44" s="363">
        <v>142</v>
      </c>
    </row>
    <row r="45" spans="2:13" ht="27.75" customHeight="1" x14ac:dyDescent="0.15">
      <c r="B45" s="1209"/>
      <c r="C45" s="1210"/>
      <c r="D45" s="103"/>
      <c r="E45" s="1215" t="s">
        <v>35</v>
      </c>
      <c r="F45" s="1215"/>
      <c r="G45" s="1215"/>
      <c r="H45" s="1216"/>
      <c r="I45" s="361">
        <v>380</v>
      </c>
      <c r="J45" s="362">
        <v>308</v>
      </c>
      <c r="K45" s="362">
        <v>350</v>
      </c>
      <c r="L45" s="362">
        <v>328</v>
      </c>
      <c r="M45" s="363">
        <v>311</v>
      </c>
    </row>
    <row r="46" spans="2:13" ht="27.75" customHeight="1" x14ac:dyDescent="0.15">
      <c r="B46" s="1209"/>
      <c r="C46" s="1210"/>
      <c r="D46" s="104"/>
      <c r="E46" s="1215" t="s">
        <v>36</v>
      </c>
      <c r="F46" s="1215"/>
      <c r="G46" s="1215"/>
      <c r="H46" s="1216"/>
      <c r="I46" s="361" t="s">
        <v>520</v>
      </c>
      <c r="J46" s="362" t="s">
        <v>520</v>
      </c>
      <c r="K46" s="362" t="s">
        <v>520</v>
      </c>
      <c r="L46" s="362" t="s">
        <v>520</v>
      </c>
      <c r="M46" s="363" t="s">
        <v>520</v>
      </c>
    </row>
    <row r="47" spans="2:13" ht="27.75" customHeight="1" x14ac:dyDescent="0.15">
      <c r="B47" s="1209"/>
      <c r="C47" s="1210"/>
      <c r="D47" s="105"/>
      <c r="E47" s="1217" t="s">
        <v>37</v>
      </c>
      <c r="F47" s="1218"/>
      <c r="G47" s="1218"/>
      <c r="H47" s="1219"/>
      <c r="I47" s="361" t="s">
        <v>520</v>
      </c>
      <c r="J47" s="362" t="s">
        <v>520</v>
      </c>
      <c r="K47" s="362" t="s">
        <v>520</v>
      </c>
      <c r="L47" s="362" t="s">
        <v>520</v>
      </c>
      <c r="M47" s="363" t="s">
        <v>520</v>
      </c>
    </row>
    <row r="48" spans="2:13" ht="27.75" customHeight="1" x14ac:dyDescent="0.15">
      <c r="B48" s="1209"/>
      <c r="C48" s="1210"/>
      <c r="D48" s="103"/>
      <c r="E48" s="1215" t="s">
        <v>38</v>
      </c>
      <c r="F48" s="1215"/>
      <c r="G48" s="1215"/>
      <c r="H48" s="1216"/>
      <c r="I48" s="361" t="s">
        <v>520</v>
      </c>
      <c r="J48" s="362" t="s">
        <v>520</v>
      </c>
      <c r="K48" s="362" t="s">
        <v>520</v>
      </c>
      <c r="L48" s="362" t="s">
        <v>520</v>
      </c>
      <c r="M48" s="363" t="s">
        <v>520</v>
      </c>
    </row>
    <row r="49" spans="2:13" ht="27.75" customHeight="1" x14ac:dyDescent="0.15">
      <c r="B49" s="1211"/>
      <c r="C49" s="1212"/>
      <c r="D49" s="103"/>
      <c r="E49" s="1215" t="s">
        <v>39</v>
      </c>
      <c r="F49" s="1215"/>
      <c r="G49" s="1215"/>
      <c r="H49" s="1216"/>
      <c r="I49" s="361" t="s">
        <v>520</v>
      </c>
      <c r="J49" s="362" t="s">
        <v>520</v>
      </c>
      <c r="K49" s="362" t="s">
        <v>520</v>
      </c>
      <c r="L49" s="362" t="s">
        <v>520</v>
      </c>
      <c r="M49" s="363" t="s">
        <v>520</v>
      </c>
    </row>
    <row r="50" spans="2:13" ht="27.75" customHeight="1" x14ac:dyDescent="0.15">
      <c r="B50" s="1220" t="s">
        <v>40</v>
      </c>
      <c r="C50" s="1221"/>
      <c r="D50" s="106"/>
      <c r="E50" s="1215" t="s">
        <v>41</v>
      </c>
      <c r="F50" s="1215"/>
      <c r="G50" s="1215"/>
      <c r="H50" s="1216"/>
      <c r="I50" s="361">
        <v>1037</v>
      </c>
      <c r="J50" s="362">
        <v>943</v>
      </c>
      <c r="K50" s="362">
        <v>852</v>
      </c>
      <c r="L50" s="362">
        <v>836</v>
      </c>
      <c r="M50" s="363">
        <v>960</v>
      </c>
    </row>
    <row r="51" spans="2:13" ht="27.75" customHeight="1" x14ac:dyDescent="0.15">
      <c r="B51" s="1209"/>
      <c r="C51" s="1210"/>
      <c r="D51" s="103"/>
      <c r="E51" s="1215" t="s">
        <v>42</v>
      </c>
      <c r="F51" s="1215"/>
      <c r="G51" s="1215"/>
      <c r="H51" s="1216"/>
      <c r="I51" s="361">
        <v>80</v>
      </c>
      <c r="J51" s="362">
        <v>57</v>
      </c>
      <c r="K51" s="362">
        <v>53</v>
      </c>
      <c r="L51" s="362">
        <v>50</v>
      </c>
      <c r="M51" s="363">
        <v>46</v>
      </c>
    </row>
    <row r="52" spans="2:13" ht="27.75" customHeight="1" x14ac:dyDescent="0.15">
      <c r="B52" s="1211"/>
      <c r="C52" s="1212"/>
      <c r="D52" s="103"/>
      <c r="E52" s="1215" t="s">
        <v>43</v>
      </c>
      <c r="F52" s="1215"/>
      <c r="G52" s="1215"/>
      <c r="H52" s="1216"/>
      <c r="I52" s="361">
        <v>1291</v>
      </c>
      <c r="J52" s="362">
        <v>1344</v>
      </c>
      <c r="K52" s="362">
        <v>1357</v>
      </c>
      <c r="L52" s="362">
        <v>1353</v>
      </c>
      <c r="M52" s="363">
        <v>1376</v>
      </c>
    </row>
    <row r="53" spans="2:13" ht="27.75" customHeight="1" thickBot="1" x14ac:dyDescent="0.2">
      <c r="B53" s="1222" t="s">
        <v>44</v>
      </c>
      <c r="C53" s="1223"/>
      <c r="D53" s="107"/>
      <c r="E53" s="1224" t="s">
        <v>45</v>
      </c>
      <c r="F53" s="1224"/>
      <c r="G53" s="1224"/>
      <c r="H53" s="1225"/>
      <c r="I53" s="364">
        <v>-365</v>
      </c>
      <c r="J53" s="365">
        <v>-269</v>
      </c>
      <c r="K53" s="365">
        <v>-150</v>
      </c>
      <c r="L53" s="365">
        <v>-35</v>
      </c>
      <c r="M53" s="366">
        <v>-167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ysaYxfcu/y0uxCnYfZR36c/8UiW+nGrx17jJN1YMUFFyQZHehCMxjdsWMTuL4U+26ICshYbTWrioNwSJalBVg==" saltValue="qyYLgCV9Ju8382W4kPk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48</v>
      </c>
      <c r="D55" s="1234"/>
      <c r="E55" s="1235"/>
      <c r="F55" s="119">
        <v>506</v>
      </c>
      <c r="G55" s="119">
        <v>507</v>
      </c>
      <c r="H55" s="120">
        <v>623</v>
      </c>
    </row>
    <row r="56" spans="2:8" ht="52.5" customHeight="1" x14ac:dyDescent="0.15">
      <c r="B56" s="121"/>
      <c r="C56" s="1236" t="s">
        <v>49</v>
      </c>
      <c r="D56" s="1236"/>
      <c r="E56" s="1237"/>
      <c r="F56" s="122">
        <v>1</v>
      </c>
      <c r="G56" s="122">
        <v>1</v>
      </c>
      <c r="H56" s="123">
        <v>1</v>
      </c>
    </row>
    <row r="57" spans="2:8" ht="53.25" customHeight="1" x14ac:dyDescent="0.15">
      <c r="B57" s="121"/>
      <c r="C57" s="1238" t="s">
        <v>50</v>
      </c>
      <c r="D57" s="1238"/>
      <c r="E57" s="1239"/>
      <c r="F57" s="124">
        <v>309</v>
      </c>
      <c r="G57" s="124">
        <v>324</v>
      </c>
      <c r="H57" s="125">
        <v>331</v>
      </c>
    </row>
    <row r="58" spans="2:8" ht="45.75" customHeight="1" x14ac:dyDescent="0.15">
      <c r="B58" s="126"/>
      <c r="C58" s="1226" t="s">
        <v>585</v>
      </c>
      <c r="D58" s="1227"/>
      <c r="E58" s="1228"/>
      <c r="F58" s="127">
        <v>108</v>
      </c>
      <c r="G58" s="127">
        <v>108</v>
      </c>
      <c r="H58" s="128">
        <v>108</v>
      </c>
    </row>
    <row r="59" spans="2:8" ht="45.75" customHeight="1" x14ac:dyDescent="0.15">
      <c r="B59" s="126"/>
      <c r="C59" s="1226" t="s">
        <v>586</v>
      </c>
      <c r="D59" s="1227"/>
      <c r="E59" s="1228"/>
      <c r="F59" s="127">
        <v>74</v>
      </c>
      <c r="G59" s="127">
        <v>74</v>
      </c>
      <c r="H59" s="128">
        <v>74</v>
      </c>
    </row>
    <row r="60" spans="2:8" ht="45.75" customHeight="1" x14ac:dyDescent="0.15">
      <c r="B60" s="126"/>
      <c r="C60" s="1226" t="s">
        <v>587</v>
      </c>
      <c r="D60" s="1227"/>
      <c r="E60" s="1228"/>
      <c r="F60" s="127">
        <v>34</v>
      </c>
      <c r="G60" s="127">
        <v>34</v>
      </c>
      <c r="H60" s="128">
        <v>34</v>
      </c>
    </row>
    <row r="61" spans="2:8" ht="45.75" customHeight="1" x14ac:dyDescent="0.15">
      <c r="B61" s="126"/>
      <c r="C61" s="1226" t="s">
        <v>588</v>
      </c>
      <c r="D61" s="1227"/>
      <c r="E61" s="1228"/>
      <c r="F61" s="127">
        <v>22</v>
      </c>
      <c r="G61" s="127">
        <v>27</v>
      </c>
      <c r="H61" s="128">
        <v>32</v>
      </c>
    </row>
    <row r="62" spans="2:8" ht="45.75" customHeight="1" thickBot="1" x14ac:dyDescent="0.2">
      <c r="B62" s="129"/>
      <c r="C62" s="1229" t="s">
        <v>589</v>
      </c>
      <c r="D62" s="1230"/>
      <c r="E62" s="1231"/>
      <c r="F62" s="130">
        <v>24</v>
      </c>
      <c r="G62" s="130">
        <v>24</v>
      </c>
      <c r="H62" s="131">
        <v>24</v>
      </c>
    </row>
    <row r="63" spans="2:8" ht="52.5" customHeight="1" thickBot="1" x14ac:dyDescent="0.2">
      <c r="B63" s="132"/>
      <c r="C63" s="1232" t="s">
        <v>51</v>
      </c>
      <c r="D63" s="1232"/>
      <c r="E63" s="1233"/>
      <c r="F63" s="133">
        <v>817</v>
      </c>
      <c r="G63" s="133">
        <v>831</v>
      </c>
      <c r="H63" s="134">
        <v>955</v>
      </c>
    </row>
    <row r="64" spans="2:8" x14ac:dyDescent="0.15"/>
  </sheetData>
  <sheetProtection algorithmName="SHA-512" hashValue="UMrLPs+/isHqA2jMN+Dl30FKTpD0OwGT4zRpR7RluCsD9FEU1OgWhfr7L21ONvd88XYdu7+/56wJCa+7T1P4Dw==" saltValue="4DZBIYx6sLvJf31nl1q2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352936</v>
      </c>
      <c r="E3" s="153"/>
      <c r="F3" s="154">
        <v>317319</v>
      </c>
      <c r="G3" s="155"/>
      <c r="H3" s="156"/>
    </row>
    <row r="4" spans="1:8" x14ac:dyDescent="0.15">
      <c r="A4" s="157"/>
      <c r="B4" s="158"/>
      <c r="C4" s="159"/>
      <c r="D4" s="160">
        <v>201351</v>
      </c>
      <c r="E4" s="161"/>
      <c r="F4" s="162">
        <v>164214</v>
      </c>
      <c r="G4" s="163"/>
      <c r="H4" s="164"/>
    </row>
    <row r="5" spans="1:8" x14ac:dyDescent="0.15">
      <c r="A5" s="145" t="s">
        <v>554</v>
      </c>
      <c r="B5" s="150"/>
      <c r="C5" s="151"/>
      <c r="D5" s="152">
        <v>462718</v>
      </c>
      <c r="E5" s="153"/>
      <c r="F5" s="154">
        <v>289738</v>
      </c>
      <c r="G5" s="155"/>
      <c r="H5" s="156"/>
    </row>
    <row r="6" spans="1:8" x14ac:dyDescent="0.15">
      <c r="A6" s="157"/>
      <c r="B6" s="158"/>
      <c r="C6" s="159"/>
      <c r="D6" s="160">
        <v>167629</v>
      </c>
      <c r="E6" s="161"/>
      <c r="F6" s="162">
        <v>156238</v>
      </c>
      <c r="G6" s="163"/>
      <c r="H6" s="164"/>
    </row>
    <row r="7" spans="1:8" x14ac:dyDescent="0.15">
      <c r="A7" s="145" t="s">
        <v>555</v>
      </c>
      <c r="B7" s="150"/>
      <c r="C7" s="151"/>
      <c r="D7" s="152">
        <v>258679</v>
      </c>
      <c r="E7" s="153"/>
      <c r="F7" s="154">
        <v>316937</v>
      </c>
      <c r="G7" s="155"/>
      <c r="H7" s="156"/>
    </row>
    <row r="8" spans="1:8" x14ac:dyDescent="0.15">
      <c r="A8" s="157"/>
      <c r="B8" s="158"/>
      <c r="C8" s="159"/>
      <c r="D8" s="160">
        <v>167242</v>
      </c>
      <c r="E8" s="161"/>
      <c r="F8" s="162">
        <v>199150</v>
      </c>
      <c r="G8" s="163"/>
      <c r="H8" s="164"/>
    </row>
    <row r="9" spans="1:8" x14ac:dyDescent="0.15">
      <c r="A9" s="145" t="s">
        <v>556</v>
      </c>
      <c r="B9" s="150"/>
      <c r="C9" s="151"/>
      <c r="D9" s="152">
        <v>553546</v>
      </c>
      <c r="E9" s="153"/>
      <c r="F9" s="154">
        <v>332350</v>
      </c>
      <c r="G9" s="155"/>
      <c r="H9" s="156"/>
    </row>
    <row r="10" spans="1:8" x14ac:dyDescent="0.15">
      <c r="A10" s="157"/>
      <c r="B10" s="158"/>
      <c r="C10" s="159"/>
      <c r="D10" s="160">
        <v>422479</v>
      </c>
      <c r="E10" s="161"/>
      <c r="F10" s="162">
        <v>200453</v>
      </c>
      <c r="G10" s="163"/>
      <c r="H10" s="164"/>
    </row>
    <row r="11" spans="1:8" x14ac:dyDescent="0.15">
      <c r="A11" s="145" t="s">
        <v>557</v>
      </c>
      <c r="B11" s="150"/>
      <c r="C11" s="151"/>
      <c r="D11" s="152">
        <v>300330</v>
      </c>
      <c r="E11" s="153"/>
      <c r="F11" s="154">
        <v>362690</v>
      </c>
      <c r="G11" s="155"/>
      <c r="H11" s="156"/>
    </row>
    <row r="12" spans="1:8" x14ac:dyDescent="0.15">
      <c r="A12" s="157"/>
      <c r="B12" s="158"/>
      <c r="C12" s="165"/>
      <c r="D12" s="160">
        <v>167787</v>
      </c>
      <c r="E12" s="161"/>
      <c r="F12" s="162">
        <v>172580</v>
      </c>
      <c r="G12" s="163"/>
      <c r="H12" s="164"/>
    </row>
    <row r="13" spans="1:8" x14ac:dyDescent="0.15">
      <c r="A13" s="145"/>
      <c r="B13" s="150"/>
      <c r="C13" s="166"/>
      <c r="D13" s="167">
        <v>385642</v>
      </c>
      <c r="E13" s="168"/>
      <c r="F13" s="169">
        <v>323807</v>
      </c>
      <c r="G13" s="170"/>
      <c r="H13" s="156"/>
    </row>
    <row r="14" spans="1:8" x14ac:dyDescent="0.15">
      <c r="A14" s="157"/>
      <c r="B14" s="158"/>
      <c r="C14" s="159"/>
      <c r="D14" s="160">
        <v>225298</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6.74</v>
      </c>
      <c r="C19" s="171">
        <f>ROUND(VALUE(SUBSTITUTE(実質収支比率等に係る経年分析!G$48,"▲","-")),2)</f>
        <v>0.4</v>
      </c>
      <c r="D19" s="171">
        <f>ROUND(VALUE(SUBSTITUTE(実質収支比率等に係る経年分析!H$48,"▲","-")),2)</f>
        <v>2.4300000000000002</v>
      </c>
      <c r="E19" s="171">
        <f>ROUND(VALUE(SUBSTITUTE(実質収支比率等に係る経年分析!I$48,"▲","-")),2)</f>
        <v>4.5599999999999996</v>
      </c>
      <c r="F19" s="171">
        <f>ROUND(VALUE(SUBSTITUTE(実質収支比率等に係る経年分析!J$48,"▲","-")),2)</f>
        <v>10.1</v>
      </c>
    </row>
    <row r="20" spans="1:11" x14ac:dyDescent="0.15">
      <c r="A20" s="171" t="s">
        <v>55</v>
      </c>
      <c r="B20" s="171">
        <f>ROUND(VALUE(SUBSTITUTE(実質収支比率等に係る経年分析!F$47,"▲","-")),2)</f>
        <v>98.05</v>
      </c>
      <c r="C20" s="171">
        <f>ROUND(VALUE(SUBSTITUTE(実質収支比率等に係る経年分析!G$47,"▲","-")),2)</f>
        <v>89.06</v>
      </c>
      <c r="D20" s="171">
        <f>ROUND(VALUE(SUBSTITUTE(実質収支比率等に係る経年分析!H$47,"▲","-")),2)</f>
        <v>71.11</v>
      </c>
      <c r="E20" s="171">
        <f>ROUND(VALUE(SUBSTITUTE(実質収支比率等に係る経年分析!I$47,"▲","-")),2)</f>
        <v>65.3</v>
      </c>
      <c r="F20" s="171">
        <f>ROUND(VALUE(SUBSTITUTE(実質収支比率等に係る経年分析!J$47,"▲","-")),2)</f>
        <v>70.010000000000005</v>
      </c>
    </row>
    <row r="21" spans="1:11" x14ac:dyDescent="0.15">
      <c r="A21" s="171" t="s">
        <v>56</v>
      </c>
      <c r="B21" s="171">
        <f>IF(ISNUMBER(VALUE(SUBSTITUTE(実質収支比率等に係る経年分析!F$49,"▲","-"))),ROUND(VALUE(SUBSTITUTE(実質収支比率等に係る経年分析!F$49,"▲","-")),2),NA())</f>
        <v>-4.83</v>
      </c>
      <c r="C21" s="171">
        <f>IF(ISNUMBER(VALUE(SUBSTITUTE(実質収支比率等に係る経年分析!G$49,"▲","-"))),ROUND(VALUE(SUBSTITUTE(実質収支比率等に係る経年分析!G$49,"▲","-")),2),NA())</f>
        <v>-20.57</v>
      </c>
      <c r="D21" s="171">
        <f>IF(ISNUMBER(VALUE(SUBSTITUTE(実質収支比率等に係る経年分析!H$49,"▲","-"))),ROUND(VALUE(SUBSTITUTE(実質収支比率等に係る経年分析!H$49,"▲","-")),2),NA())</f>
        <v>-14</v>
      </c>
      <c r="E21" s="171">
        <f>IF(ISNUMBER(VALUE(SUBSTITUTE(実質収支比率等に係る経年分析!I$49,"▲","-"))),ROUND(VALUE(SUBSTITUTE(実質収支比率等に係る経年分析!I$49,"▲","-")),2),NA())</f>
        <v>2.34</v>
      </c>
      <c r="F21" s="171">
        <f>IF(ISNUMBER(VALUE(SUBSTITUTE(実質収支比率等に係る経年分析!J$49,"▲","-"))),ROUND(VALUE(SUBSTITUTE(実質収支比率等に係る経年分析!J$49,"▲","-")),2),NA())</f>
        <v>19.2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国民健康保険（診療施設勘定）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0.03</v>
      </c>
    </row>
    <row r="34" spans="1:16" x14ac:dyDescent="0.15">
      <c r="A34" s="172" t="str">
        <f>IF(連結実質赤字比率に係る赤字・黒字の構成分析!C$36="",NA(),連結実質赤字比率に係る赤字・黒字の構成分析!C$36)</f>
        <v>国民健康保険（事業勘定）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0.26</v>
      </c>
    </row>
    <row r="35" spans="1:16" x14ac:dyDescent="0.15">
      <c r="A35" s="172" t="str">
        <f>IF(連結実質赤字比率に係る赤字・黒字の構成分析!C$35="",NA(),連結実質赤字比率に係る赤字・黒字の構成分析!C$35)</f>
        <v>介護保険事業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10.09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102</v>
      </c>
      <c r="E42" s="173"/>
      <c r="F42" s="173"/>
      <c r="G42" s="173">
        <f>'実質公債費比率（分子）の構造'!L$52</f>
        <v>108</v>
      </c>
      <c r="H42" s="173"/>
      <c r="I42" s="173"/>
      <c r="J42" s="173">
        <f>'実質公債費比率（分子）の構造'!M$52</f>
        <v>116</v>
      </c>
      <c r="K42" s="173"/>
      <c r="L42" s="173"/>
      <c r="M42" s="173">
        <f>'実質公債費比率（分子）の構造'!N$52</f>
        <v>125</v>
      </c>
      <c r="N42" s="173"/>
      <c r="O42" s="173"/>
      <c r="P42" s="173">
        <f>'実質公債費比率（分子）の構造'!O$52</f>
        <v>128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18</v>
      </c>
      <c r="C45" s="173"/>
      <c r="D45" s="173"/>
      <c r="E45" s="173">
        <f>'実質公債費比率（分子）の構造'!L$49</f>
        <v>23</v>
      </c>
      <c r="F45" s="173"/>
      <c r="G45" s="173"/>
      <c r="H45" s="173">
        <f>'実質公債費比率（分子）の構造'!M$49</f>
        <v>21</v>
      </c>
      <c r="I45" s="173"/>
      <c r="J45" s="173"/>
      <c r="K45" s="173">
        <f>'実質公債費比率（分子）の構造'!N$49</f>
        <v>26</v>
      </c>
      <c r="L45" s="173"/>
      <c r="M45" s="173"/>
      <c r="N45" s="173">
        <f>'実質公債費比率（分子）の構造'!O$49</f>
        <v>16</v>
      </c>
      <c r="O45" s="173"/>
      <c r="P45" s="173"/>
    </row>
    <row r="46" spans="1:16" x14ac:dyDescent="0.15">
      <c r="A46" s="173" t="s">
        <v>67</v>
      </c>
      <c r="B46" s="173">
        <f>'実質公債費比率（分子）の構造'!K$48</f>
        <v>11</v>
      </c>
      <c r="C46" s="173"/>
      <c r="D46" s="173"/>
      <c r="E46" s="173">
        <f>'実質公債費比率（分子）の構造'!L$48</f>
        <v>12</v>
      </c>
      <c r="F46" s="173"/>
      <c r="G46" s="173"/>
      <c r="H46" s="173">
        <f>'実質公債費比率（分子）の構造'!M$48</f>
        <v>12</v>
      </c>
      <c r="I46" s="173"/>
      <c r="J46" s="173"/>
      <c r="K46" s="173">
        <f>'実質公債費比率（分子）の構造'!N$48</f>
        <v>21</v>
      </c>
      <c r="L46" s="173"/>
      <c r="M46" s="173"/>
      <c r="N46" s="173">
        <f>'実質公債費比率（分子）の構造'!O$48</f>
        <v>20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101</v>
      </c>
      <c r="C49" s="173"/>
      <c r="D49" s="173"/>
      <c r="E49" s="173">
        <f>'実質公債費比率（分子）の構造'!L$45</f>
        <v>106</v>
      </c>
      <c r="F49" s="173"/>
      <c r="G49" s="173"/>
      <c r="H49" s="173">
        <f>'実質公債費比率（分子）の構造'!M$45</f>
        <v>116</v>
      </c>
      <c r="I49" s="173"/>
      <c r="J49" s="173"/>
      <c r="K49" s="173">
        <f>'実質公債費比率（分子）の構造'!N$45</f>
        <v>123</v>
      </c>
      <c r="L49" s="173"/>
      <c r="M49" s="173"/>
      <c r="N49" s="173">
        <f>'実質公債費比率（分子）の構造'!O$45</f>
        <v>130</v>
      </c>
      <c r="O49" s="173"/>
      <c r="P49" s="173"/>
    </row>
    <row r="50" spans="1:16" x14ac:dyDescent="0.15">
      <c r="A50" s="173" t="s">
        <v>71</v>
      </c>
      <c r="B50" s="173" t="e">
        <f>NA()</f>
        <v>#N/A</v>
      </c>
      <c r="C50" s="173">
        <f>IF(ISNUMBER('実質公債費比率（分子）の構造'!K$53),'実質公債費比率（分子）の構造'!K$53,NA())</f>
        <v>28</v>
      </c>
      <c r="D50" s="173" t="e">
        <f>NA()</f>
        <v>#N/A</v>
      </c>
      <c r="E50" s="173" t="e">
        <f>NA()</f>
        <v>#N/A</v>
      </c>
      <c r="F50" s="173">
        <f>IF(ISNUMBER('実質公債費比率（分子）の構造'!L$53),'実質公債費比率（分子）の構造'!L$53,NA())</f>
        <v>33</v>
      </c>
      <c r="G50" s="173" t="e">
        <f>NA()</f>
        <v>#N/A</v>
      </c>
      <c r="H50" s="173" t="e">
        <f>NA()</f>
        <v>#N/A</v>
      </c>
      <c r="I50" s="173">
        <f>IF(ISNUMBER('実質公債費比率（分子）の構造'!M$53),'実質公債費比率（分子）の構造'!M$53,NA())</f>
        <v>33</v>
      </c>
      <c r="J50" s="173" t="e">
        <f>NA()</f>
        <v>#N/A</v>
      </c>
      <c r="K50" s="173" t="e">
        <f>NA()</f>
        <v>#N/A</v>
      </c>
      <c r="L50" s="173">
        <f>IF(ISNUMBER('実質公債費比率（分子）の構造'!N$53),'実質公債費比率（分子）の構造'!N$53,NA())</f>
        <v>45</v>
      </c>
      <c r="M50" s="173" t="e">
        <f>NA()</f>
        <v>#N/A</v>
      </c>
      <c r="N50" s="173" t="e">
        <f>NA()</f>
        <v>#N/A</v>
      </c>
      <c r="O50" s="173">
        <f>IF(ISNUMBER('実質公債費比率（分子）の構造'!O$53),'実質公債費比率（分子）の構造'!O$53,NA())</f>
        <v>38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1291</v>
      </c>
      <c r="E56" s="172"/>
      <c r="F56" s="172"/>
      <c r="G56" s="172">
        <f>'将来負担比率（分子）の構造'!J$52</f>
        <v>1344</v>
      </c>
      <c r="H56" s="172"/>
      <c r="I56" s="172"/>
      <c r="J56" s="172">
        <f>'将来負担比率（分子）の構造'!K$52</f>
        <v>1357</v>
      </c>
      <c r="K56" s="172"/>
      <c r="L56" s="172"/>
      <c r="M56" s="172">
        <f>'将来負担比率（分子）の構造'!L$52</f>
        <v>1353</v>
      </c>
      <c r="N56" s="172"/>
      <c r="O56" s="172"/>
      <c r="P56" s="172">
        <f>'将来負担比率（分子）の構造'!M$52</f>
        <v>1376</v>
      </c>
    </row>
    <row r="57" spans="1:16" x14ac:dyDescent="0.15">
      <c r="A57" s="172" t="s">
        <v>42</v>
      </c>
      <c r="B57" s="172"/>
      <c r="C57" s="172"/>
      <c r="D57" s="172">
        <f>'将来負担比率（分子）の構造'!I$51</f>
        <v>80</v>
      </c>
      <c r="E57" s="172"/>
      <c r="F57" s="172"/>
      <c r="G57" s="172">
        <f>'将来負担比率（分子）の構造'!J$51</f>
        <v>57</v>
      </c>
      <c r="H57" s="172"/>
      <c r="I57" s="172"/>
      <c r="J57" s="172">
        <f>'将来負担比率（分子）の構造'!K$51</f>
        <v>53</v>
      </c>
      <c r="K57" s="172"/>
      <c r="L57" s="172"/>
      <c r="M57" s="172">
        <f>'将来負担比率（分子）の構造'!L$51</f>
        <v>50</v>
      </c>
      <c r="N57" s="172"/>
      <c r="O57" s="172"/>
      <c r="P57" s="172">
        <f>'将来負担比率（分子）の構造'!M$51</f>
        <v>46</v>
      </c>
    </row>
    <row r="58" spans="1:16" x14ac:dyDescent="0.15">
      <c r="A58" s="172" t="s">
        <v>41</v>
      </c>
      <c r="B58" s="172"/>
      <c r="C58" s="172"/>
      <c r="D58" s="172">
        <f>'将来負担比率（分子）の構造'!I$50</f>
        <v>1037</v>
      </c>
      <c r="E58" s="172"/>
      <c r="F58" s="172"/>
      <c r="G58" s="172">
        <f>'将来負担比率（分子）の構造'!J$50</f>
        <v>943</v>
      </c>
      <c r="H58" s="172"/>
      <c r="I58" s="172"/>
      <c r="J58" s="172">
        <f>'将来負担比率（分子）の構造'!K$50</f>
        <v>852</v>
      </c>
      <c r="K58" s="172"/>
      <c r="L58" s="172"/>
      <c r="M58" s="172">
        <f>'将来負担比率（分子）の構造'!L$50</f>
        <v>836</v>
      </c>
      <c r="N58" s="172"/>
      <c r="O58" s="172"/>
      <c r="P58" s="172">
        <f>'将来負担比率（分子）の構造'!M$50</f>
        <v>960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380</v>
      </c>
      <c r="C62" s="172"/>
      <c r="D62" s="172"/>
      <c r="E62" s="172">
        <f>'将来負担比率（分子）の構造'!J$45</f>
        <v>308</v>
      </c>
      <c r="F62" s="172"/>
      <c r="G62" s="172"/>
      <c r="H62" s="172">
        <f>'将来負担比率（分子）の構造'!K$45</f>
        <v>350</v>
      </c>
      <c r="I62" s="172"/>
      <c r="J62" s="172"/>
      <c r="K62" s="172">
        <f>'将来負担比率（分子）の構造'!L$45</f>
        <v>328</v>
      </c>
      <c r="L62" s="172"/>
      <c r="M62" s="172"/>
      <c r="N62" s="172">
        <f>'将来負担比率（分子）の構造'!M$45</f>
        <v>311</v>
      </c>
      <c r="O62" s="172"/>
      <c r="P62" s="172"/>
    </row>
    <row r="63" spans="1:16" x14ac:dyDescent="0.15">
      <c r="A63" s="172" t="s">
        <v>34</v>
      </c>
      <c r="B63" s="172">
        <f>'将来負担比率（分子）の構造'!I$44</f>
        <v>227</v>
      </c>
      <c r="C63" s="172"/>
      <c r="D63" s="172"/>
      <c r="E63" s="172">
        <f>'将来負担比率（分子）の構造'!J$44</f>
        <v>226</v>
      </c>
      <c r="F63" s="172"/>
      <c r="G63" s="172"/>
      <c r="H63" s="172">
        <f>'将来負担比率（分子）の構造'!K$44</f>
        <v>178</v>
      </c>
      <c r="I63" s="172"/>
      <c r="J63" s="172"/>
      <c r="K63" s="172">
        <f>'将来負担比率（分子）の構造'!L$44</f>
        <v>156</v>
      </c>
      <c r="L63" s="172"/>
      <c r="M63" s="172"/>
      <c r="N63" s="172">
        <f>'将来負担比率（分子）の構造'!M$44</f>
        <v>142</v>
      </c>
      <c r="O63" s="172"/>
      <c r="P63" s="172"/>
    </row>
    <row r="64" spans="1:16" x14ac:dyDescent="0.15">
      <c r="A64" s="172" t="s">
        <v>33</v>
      </c>
      <c r="B64" s="172">
        <f>'将来負担比率（分子）の構造'!I$43</f>
        <v>209</v>
      </c>
      <c r="C64" s="172"/>
      <c r="D64" s="172"/>
      <c r="E64" s="172">
        <f>'将来負担比率（分子）の構造'!J$43</f>
        <v>246</v>
      </c>
      <c r="F64" s="172"/>
      <c r="G64" s="172"/>
      <c r="H64" s="172">
        <f>'将来負担比率（分子）の構造'!K$43</f>
        <v>278</v>
      </c>
      <c r="I64" s="172"/>
      <c r="J64" s="172"/>
      <c r="K64" s="172">
        <f>'将来負担比率（分子）の構造'!L$43</f>
        <v>311</v>
      </c>
      <c r="L64" s="172"/>
      <c r="M64" s="172"/>
      <c r="N64" s="172">
        <f>'将来負担比率（分子）の構造'!M$43</f>
        <v>350</v>
      </c>
      <c r="O64" s="172"/>
      <c r="P64" s="172"/>
    </row>
    <row r="65" spans="1:16" x14ac:dyDescent="0.15">
      <c r="A65" s="172" t="s">
        <v>32</v>
      </c>
      <c r="B65" s="172">
        <f>'将来負担比率（分子）の構造'!I$42</f>
        <v>7</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1221</v>
      </c>
      <c r="C66" s="172"/>
      <c r="D66" s="172"/>
      <c r="E66" s="172">
        <f>'将来負担比率（分子）の構造'!J$41</f>
        <v>1295</v>
      </c>
      <c r="F66" s="172"/>
      <c r="G66" s="172"/>
      <c r="H66" s="172">
        <f>'将来負担比率（分子）の構造'!K$41</f>
        <v>1305</v>
      </c>
      <c r="I66" s="172"/>
      <c r="J66" s="172"/>
      <c r="K66" s="172">
        <f>'将来負担比率（分子）の構造'!L$41</f>
        <v>1409</v>
      </c>
      <c r="L66" s="172"/>
      <c r="M66" s="172"/>
      <c r="N66" s="172">
        <f>'将来負担比率（分子）の構造'!M$41</f>
        <v>1413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506</v>
      </c>
      <c r="C72" s="176">
        <f>基金残高に係る経年分析!G55</f>
        <v>507</v>
      </c>
      <c r="D72" s="176">
        <f>基金残高に係る経年分析!H55</f>
        <v>623</v>
      </c>
    </row>
    <row r="73" spans="1:16" x14ac:dyDescent="0.15">
      <c r="A73" s="175" t="s">
        <v>78</v>
      </c>
      <c r="B73" s="176">
        <f>基金残高に係る経年分析!F56</f>
        <v>1</v>
      </c>
      <c r="C73" s="176">
        <f>基金残高に係る経年分析!G56</f>
        <v>1</v>
      </c>
      <c r="D73" s="176">
        <f>基金残高に係る経年分析!H56</f>
        <v>1</v>
      </c>
    </row>
    <row r="74" spans="1:16" x14ac:dyDescent="0.15">
      <c r="A74" s="175" t="s">
        <v>79</v>
      </c>
      <c r="B74" s="176">
        <f>基金残高に係る経年分析!F57</f>
        <v>309</v>
      </c>
      <c r="C74" s="176">
        <f>基金残高に係る経年分析!G57</f>
        <v>324</v>
      </c>
      <c r="D74" s="176">
        <f>基金残高に係る経年分析!H57</f>
        <v>331</v>
      </c>
    </row>
  </sheetData>
  <sheetProtection algorithmName="SHA-512" hashValue="v41nBxFL8xzmZz9t5aB5lX2obAU4ymhYMYDVesE1r3QUFwUItqMwVCAFpytFYat1dVxhJxp9/N9dLPmGxYamsQ==" saltValue="sF6VAsZaeDfoDUt/yxxA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KRTJ008</cp:lastModifiedBy>
  <cp:lastPrinted>2023-03-14T07:44:03Z</cp:lastPrinted>
  <dcterms:created xsi:type="dcterms:W3CDTF">2023-02-20T06:22:54Z</dcterms:created>
  <dcterms:modified xsi:type="dcterms:W3CDTF">2023-03-15T05:40:52Z</dcterms:modified>
  <cp:category/>
</cp:coreProperties>
</file>