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rsvfl01.kurotaki.local\総務課\０２　財政関係\01　財政関係\01　財務、起債\99　調査もん関係\H28\20170207(H29.3.1〆)平成27年度財政状況資料集の作成及び提出について3.3提出\"/>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CO34" i="9"/>
  <c r="BW34" i="9"/>
  <c r="AM34" i="9"/>
  <c r="U34" i="9"/>
  <c r="U35" i="9" s="1"/>
  <c r="U36" i="9" s="1"/>
  <c r="U37"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<sst xmlns="http://schemas.openxmlformats.org/spreadsheetml/2006/main" count="1035" uniqueCount="552">
  <si>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</si>
  <si>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</si>
  <si>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</si>
  <si>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</si>
  <si>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</si>
  <si>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</si>
  <si>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</si>
  <si>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</si>
  <si>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</si>
  <si>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</si>
  <si>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</si>
  <si>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</si>
  <si>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</si>
  <si>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</si>
  <si>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</si>
  <si>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</si>
  <si>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</si>
  <si>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</si>
  <si>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</si>
  <si>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</si>
  <si>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</si>
  <si>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</si>
  <si>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</si>
  <si>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</si>
  <si>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</si>
  <si>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</si>
  <si>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</si>
  <si>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</si>
  <si>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</si>
  <si>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</si>
  <si>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</si>
  <si>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</si>
  <si>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</si>
  <si>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</si>
  <si>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</si>
  <si>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</si>
  <si>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</si>
  <si>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</si>
  <si>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</si>
  <si>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</si>
  <si>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</si>
  <si>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</si>
  <si>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</si>
  <si>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</si>
  <si>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</si>
  <si>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</si>
  <si>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</si>
  <si>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</si>
  <si>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</si>
  <si>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</si>
  <si>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</si>
  <si>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</si>
  <si>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</si>
  <si>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</si>
  <si>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</si>
  <si>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</si>
  <si>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</si>
  <si>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</si>
  <si>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</si>
  <si>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</si>
  <si>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</si>
  <si>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</si>
  <si>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</si>
  <si>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</si>
  <si>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</si>
  <si>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</si>
  <si>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</si>
  <si>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</si>
  <si>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</si>
  <si>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</si>
  <si>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</si>
  <si>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</si>
  <si>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</si>
  <si>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</si>
  <si>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</si>
  <si>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</si>
  <si>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</si>
  <si>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</si>
  <si>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</si>
  <si>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</si>
  <si>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</si>
  <si>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</si>
  <si>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黒滝村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</si>
  <si>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</si>
  <si>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</si>
  <si>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</si>
  <si>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</si>
  <si>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</si>
  <si>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</si>
  <si>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</si>
  <si>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</si>
  <si>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</si>
  <si>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</si>
  <si>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</si>
  <si>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</si>
  <si>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</si>
  <si>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</si>
  <si>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</si>
  <si>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</si>
  <si>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</si>
  <si>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</si>
  <si>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</si>
  <si>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</si>
  <si>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</si>
  <si>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</si>
  <si>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</si>
  <si>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</si>
  <si>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</si>
  <si>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</si>
  <si>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</si>
  <si>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</si>
  <si>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</si>
  <si>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</si>
  <si>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</si>
  <si>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</si>
  <si>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</si>
  <si>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</si>
  <si>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</si>
  <si>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</si>
  <si>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</si>
  <si>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</si>
  <si>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</si>
  <si>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</si>
  <si>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</si>
  <si>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</si>
  <si>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</si>
  <si>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</si>
  <si>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</si>
  <si>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</si>
  <si>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</si>
  <si>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</si>
  <si>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</si>
  <si>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</si>
  <si>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</si>
  <si>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</si>
  <si>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</si>
  <si>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</si>
  <si>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</si>
  <si>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</si>
  <si>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</si>
  <si>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</si>
  <si>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</si>
  <si>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</si>
  <si>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</si>
  <si>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</si>
  <si>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</si>
  <si>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</si>
  <si>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</si>
  <si>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</si>
  <si>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</si>
  <si>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</si>
  <si>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</si>
  <si>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</si>
  <si>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</si>
  <si>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</si>
  <si>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</si>
  <si>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</si>
  <si>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</si>
  <si>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</si>
  <si>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</si>
  <si>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</si>
  <si>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</si>
  <si>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</si>
  <si>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</si>
  <si>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</si>
  <si>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</si>
  <si>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</si>
  <si>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</si>
  <si>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</si>
  <si>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</si>
  <si>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</si>
  <si>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</si>
  <si>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</si>
  <si>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</si>
  <si>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</si>
  <si>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</si>
  <si>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</si>
  <si>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</si>
  <si>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</si>
  <si>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</si>
  <si>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</si>
  <si>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</si>
  <si>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</si>
  <si>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</si>
  <si>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</si>
  <si>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</si>
  <si>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</si>
  <si>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</si>
  <si>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</si>
  <si>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</si>
  <si>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</si>
  <si>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</si>
  <si>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</si>
  <si>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</si>
  <si>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奈良県黒滝村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</si>
  <si>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</si>
  <si>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</si>
  <si>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</si>
  <si>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</si>
  <si>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</si>
  <si>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</si>
  <si>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</si>
  <si>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</si>
  <si>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</si>
  <si>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</si>
  <si>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</si>
  <si>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</si>
  <si>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</si>
  <si>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</si>
  <si>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</si>
  <si>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</si>
  <si>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</si>
  <si>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</si>
  <si>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</si>
  <si>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</si>
  <si>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</si>
  <si>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</si>
  <si>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</si>
  <si>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</si>
  <si>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</si>
  <si>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</si>
  <si>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</si>
  <si>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</si>
  <si>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</si>
  <si>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</si>
  <si>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</si>
  <si>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</si>
  <si>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</si>
  <si>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</si>
  <si>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</si>
  <si>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</si>
  <si>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</si>
  <si>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</si>
  <si>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</si>
  <si>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</si>
  <si>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</si>
  <si>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</si>
  <si>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</si>
  <si>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</si>
  <si>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</si>
  <si>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</si>
  <si>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</si>
  <si>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</si>
  <si>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</si>
  <si>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</si>
  <si>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</si>
  <si>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</si>
  <si>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</si>
  <si>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</si>
  <si>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</si>
  <si>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</si>
  <si>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</si>
  <si>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</si>
  <si>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</si>
  <si>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</si>
  <si>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</si>
  <si>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</si>
  <si>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</si>
  <si>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</si>
  <si>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</si>
  <si>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</si>
  <si>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</si>
  <si>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</si>
  <si>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</si>
  <si>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</si>
  <si>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</si>
  <si>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</si>
  <si>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</si>
  <si>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</si>
  <si>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</si>
  <si>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</si>
  <si>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</si>
  <si>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</si>
  <si>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</si>
  <si>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</si>
  <si>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</si>
  <si>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</si>
  <si>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</si>
  <si>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</si>
  <si>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</si>
  <si>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</si>
  <si>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</si>
  <si>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</si>
  <si>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</si>
  <si>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</si>
  <si>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</si>
  <si>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</si>
  <si>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</si>
  <si>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</si>
  <si>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</si>
  <si>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</si>
  <si>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</si>
  <si>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</si>
  <si>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</si>
  <si>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</si>
  <si>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</si>
  <si>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</si>
  <si>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</si>
  <si>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</si>
  <si>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</si>
  <si>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</si>
  <si>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</si>
  <si>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</si>
  <si>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</si>
  <si>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</si>
  <si>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</si>
  <si>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</si>
  <si>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</si>
  <si>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</si>
  <si>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</si>
  <si>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</si>
  <si>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</si>
  <si>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</si>
  <si>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</si>
  <si>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</si>
  <si>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</si>
  <si>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</si>
  <si>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</si>
  <si>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</si>
  <si>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</si>
  <si>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</si>
  <si>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</si>
  <si>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</si>
  <si>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</si>
  <si>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</si>
  <si>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</si>
  <si>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</si>
  <si>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</si>
  <si>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</si>
  <si>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</si>
  <si>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</si>
  <si>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</si>
  <si>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</si>
  <si>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</si>
  <si>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</si>
  <si>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</si>
  <si>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</si>
  <si>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</si>
  <si>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</si>
  <si>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</si>
  <si>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</si>
  <si>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</si>
  <si>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奈良県黒滝村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</si>
  <si>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</si>
  <si>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</si>
  <si>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</si>
  <si>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</si>
  <si>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</si>
  <si>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</si>
  <si>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</si>
  <si>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</si>
  <si>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</si>
  <si>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</si>
  <si>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</si>
  <si>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</si>
  <si>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</si>
  <si>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</si>
  <si>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</si>
  <si>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</si>
  <si>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</si>
  <si>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</si>
  <si>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</si>
  <si>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</si>
  <si>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</si>
  <si>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</si>
  <si>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</si>
  <si>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</si>
  <si>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</si>
  <si>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</si>
  <si>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</si>
  <si>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</si>
  <si>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</si>
  <si>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</si>
  <si>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</si>
  <si>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</si>
  <si>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</si>
  <si>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</si>
  <si>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国民健康保険（診療施設勘定）</t>
    <phoneticPr fontId="5"/>
  </si>
  <si>
    <t>介護保険事業</t>
    <phoneticPr fontId="5"/>
  </si>
  <si>
    <t>後期高齢者医療事業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</si>
  <si>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</si>
  <si>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</si>
  <si>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</si>
  <si>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</si>
  <si>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</si>
  <si>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</si>
  <si>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</si>
  <si>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</si>
  <si>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</si>
  <si>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</si>
  <si>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</si>
  <si>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</si>
  <si>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</si>
  <si>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</si>
  <si>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</si>
  <si>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</si>
  <si>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</si>
  <si>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</si>
  <si>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</si>
  <si>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</si>
  <si>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</si>
  <si>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</si>
  <si>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</si>
  <si>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</si>
  <si>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</si>
  <si>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</si>
  <si>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</si>
  <si>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</si>
  <si>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</si>
  <si>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</si>
  <si>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</si>
  <si>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</si>
  <si>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</si>
  <si>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</si>
  <si>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</si>
  <si>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</si>
  <si>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</si>
  <si>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</si>
  <si>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</si>
  <si>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</si>
  <si>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</si>
  <si>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</si>
  <si>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</si>
  <si>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</si>
  <si>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</si>
  <si>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</si>
  <si>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</si>
  <si>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</si>
  <si>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</si>
  <si>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</si>
  <si>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</si>
  <si>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</si>
  <si>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</si>
  <si>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</si>
  <si>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</si>
  <si>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</si>
  <si>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</si>
  <si>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</si>
  <si>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国民健康保険（診療施設勘定）</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</si>
  <si>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</si>
  <si>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</si>
  <si>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</si>
  <si>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</si>
  <si>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</si>
  <si>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</si>
  <si>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</si>
  <si>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</si>
  <si>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</si>
  <si>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</si>
  <si>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</si>
  <si>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</si>
  <si>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</si>
  <si>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</si>
  <si>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</si>
  <si>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</si>
  <si>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</si>
  <si>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</si>
  <si>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</si>
  <si>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</si>
  <si>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</si>
  <si>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</si>
  <si>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</si>
  <si>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</si>
  <si>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</si>
  <si>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</si>
  <si>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</si>
  <si>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</si>
  <si>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</si>
  <si>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</si>
  <si>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</si>
  <si>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</si>
  <si>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</si>
  <si>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</si>
  <si>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</si>
  <si>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</si>
  <si>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</si>
  <si>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</si>
  <si>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</si>
  <si>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</si>
  <si>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</si>
  <si>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</si>
  <si>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</si>
  <si>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</si>
  <si>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</si>
  <si>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</si>
  <si>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</si>
  <si>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</si>
  <si>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</si>
  <si>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</si>
  <si>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</si>
  <si>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</si>
  <si>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</si>
  <si>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</si>
  <si>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</si>
  <si>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</si>
  <si>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</si>
  <si>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</si>
  <si>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</si>
  <si>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</si>
  <si>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</si>
  <si>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</si>
  <si>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</si>
  <si>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</si>
  <si>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</si>
  <si>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</si>
  <si>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</si>
  <si>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</si>
  <si>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</si>
  <si>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</si>
  <si>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</si>
  <si>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</si>
  <si>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</si>
  <si>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</si>
  <si>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</si>
  <si>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</si>
  <si>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</si>
  <si>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</si>
  <si>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</si>
  <si>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</si>
  <si>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</si>
  <si>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</si>
  <si>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</si>
  <si>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1.48</t>
  </si>
  <si>
    <t>一般会計</t>
  </si>
  <si>
    <t>介護保険事業</t>
  </si>
  <si>
    <t>国民健康保険（事業勘定）</t>
  </si>
  <si>
    <t>下水道事業特別会計</t>
  </si>
  <si>
    <t>後期高齢者医療事業</t>
  </si>
  <si>
    <t>国民健康保険（診療施設勘定）</t>
  </si>
  <si>
    <t>簡易水道事業特別会計</t>
  </si>
  <si>
    <t>その他会計（赤字）</t>
  </si>
  <si>
    <t>その他会計（黒字）</t>
  </si>
  <si>
    <t>奈良県市町村総合事務組合</t>
    <rPh sb="0" eb="3">
      <t>ナラケン</t>
    </rPh>
    <rPh sb="3" eb="6">
      <t>シチョウソン</t>
    </rPh>
    <rPh sb="6" eb="8">
      <t>ソウゴウ</t>
    </rPh>
    <rPh sb="8" eb="10">
      <t>ジム</t>
    </rPh>
    <rPh sb="10" eb="12">
      <t>クミアイ</t>
    </rPh>
    <phoneticPr fontId="2"/>
  </si>
  <si>
    <t>南和広域衛生組合</t>
    <rPh sb="0" eb="2">
      <t>ナンワ</t>
    </rPh>
    <rPh sb="2" eb="4">
      <t>コウイキ</t>
    </rPh>
    <rPh sb="4" eb="6">
      <t>エイセイ</t>
    </rPh>
    <rPh sb="6" eb="8">
      <t>クミアイ</t>
    </rPh>
    <phoneticPr fontId="2"/>
  </si>
  <si>
    <t>奈良県広域水質検査センター組合</t>
    <rPh sb="0" eb="3">
      <t>ナラケン</t>
    </rPh>
    <rPh sb="3" eb="5">
      <t>コウイキ</t>
    </rPh>
    <rPh sb="5" eb="7">
      <t>スイシツ</t>
    </rPh>
    <rPh sb="7" eb="9">
      <t>ケンサ</t>
    </rPh>
    <rPh sb="13" eb="15">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</si>
  <si>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</si>
  <si>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南和広域医療組合</t>
    <rPh sb="0" eb="2">
      <t>ナンワ</t>
    </rPh>
    <rPh sb="2" eb="4">
      <t>コウイキ</t>
    </rPh>
    <rPh sb="4" eb="6">
      <t>イリョウ</t>
    </rPh>
    <rPh sb="6" eb="8">
      <t>クミアイ</t>
    </rPh>
    <phoneticPr fontId="2"/>
  </si>
  <si>
    <t>奈良県広域消防組合</t>
    <rPh sb="0" eb="3">
      <t>ナラケン</t>
    </rPh>
    <rPh sb="3" eb="5">
      <t>コウイキ</t>
    </rPh>
    <rPh sb="5" eb="7">
      <t>ショウボウ</t>
    </rPh>
    <rPh sb="7" eb="9">
      <t>クミアイ</t>
    </rPh>
    <phoneticPr fontId="2"/>
  </si>
  <si>
    <t>株式会社　黒滝森物語村</t>
    <rPh sb="0" eb="4">
      <t>カブシキガイシャ</t>
    </rPh>
    <rPh sb="5" eb="7">
      <t>クロタキ</t>
    </rPh>
    <rPh sb="7" eb="8">
      <t>モリ</t>
    </rPh>
    <rPh sb="8" eb="10">
      <t>モノガタリ</t>
    </rPh>
    <rPh sb="10" eb="11">
      <t>ムラ</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</si>
  <si>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</si>
  <si>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</si>
  <si>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</si>
  <si>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</si>
  <si>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</si>
  <si>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</si>
  <si>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</si>
  <si>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</si>
  <si>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</si>
  <si>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</si>
  <si>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</si>
  <si>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</si>
  <si>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将来負担比率、実質公債費比率ともに早期健全化基準を下回った数値で推移している。
　しかし、平成25年度より南和広域医療組合（現・南和広域医療企業団）が行う救急病院整備事業等に対する多額の地方債借入を行っており、また、今後さくら広域環境衛生組合によるごみ処理施設整備事業に対する地方債借入が予定されていることから、数年後には再び比率が増加する見込みである。</t>
    <rPh sb="1" eb="3">
      <t>ショウライ</t>
    </rPh>
    <rPh sb="3" eb="5">
      <t>フタン</t>
    </rPh>
    <rPh sb="5" eb="7">
      <t>ヒリツ</t>
    </rPh>
    <rPh sb="8" eb="10">
      <t>ジッシツ</t>
    </rPh>
    <rPh sb="10" eb="13">
      <t>コウサイヒ</t>
    </rPh>
    <rPh sb="13" eb="15">
      <t>ヒリツ</t>
    </rPh>
    <rPh sb="18" eb="20">
      <t>ソウキ</t>
    </rPh>
    <rPh sb="20" eb="23">
      <t>ケンゼンカ</t>
    </rPh>
    <rPh sb="23" eb="25">
      <t>キジュン</t>
    </rPh>
    <rPh sb="26" eb="28">
      <t>シタマワ</t>
    </rPh>
    <rPh sb="30" eb="32">
      <t>スウチ</t>
    </rPh>
    <rPh sb="33" eb="35">
      <t>スイイ</t>
    </rPh>
    <rPh sb="109" eb="111">
      <t>コンゴ</t>
    </rPh>
    <rPh sb="114" eb="116">
      <t>コウイキ</t>
    </rPh>
    <rPh sb="116" eb="118">
      <t>カンキョウ</t>
    </rPh>
    <rPh sb="118" eb="120">
      <t>エイセイ</t>
    </rPh>
    <rPh sb="120" eb="122">
      <t>クミアイ</t>
    </rPh>
    <rPh sb="127" eb="129">
      <t>ショリ</t>
    </rPh>
    <rPh sb="129" eb="131">
      <t>シセツ</t>
    </rPh>
    <rPh sb="131" eb="133">
      <t>セイビ</t>
    </rPh>
    <rPh sb="133" eb="135">
      <t>ジギョウ</t>
    </rPh>
    <rPh sb="136" eb="137">
      <t>タイ</t>
    </rPh>
    <rPh sb="139" eb="142">
      <t>チホウサイ</t>
    </rPh>
    <rPh sb="142" eb="144">
      <t>カリイレ</t>
    </rPh>
    <rPh sb="145" eb="147">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</si>
</sst>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175109</c:v>
                </c:pt>
                <c:pt idx="1">
                  <c:v>166531</c:v>
                </c:pt>
                <c:pt idx="2">
                  <c:v>152940</c:v>
                </c:pt>
                <c:pt idx="3">
                  <c:v>169329</c:v>
                </c:pt>
                <c:pt idx="4">
                  <c:v>195831</c:v>
                </c:pt>
              </c:numCache>
            </c:numRef>
          </c:val>
          <c:smooth val="0"/>
        </c:ser>
        <c:dLbls>
          <c:showLegendKey val="0"/>
          <c:showVal val="0"/>
          <c:showCatName val="0"/>
          <c:showSerName val="0"/>
          <c:showPercent val="0"/>
          <c:showBubbleSize val="0"/>
        </c:dLbls>
        <c:marker val="1"/>
        <c:smooth val="0"/>
        <c:axId val="114874816"/>
        <c:axId val="114875208"/>
      </c:lineChart>
      <c:catAx>
        <c:axId val="114874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875208"/>
        <c:crosses val="autoZero"/>
        <c:auto val="1"/>
        <c:lblAlgn val="ctr"/>
        <c:lblOffset val="100"/>
        <c:tickLblSkip val="1"/>
        <c:tickMarkSkip val="1"/>
        <c:noMultiLvlLbl val="0"/>
      </c:catAx>
      <c:valAx>
        <c:axId val="11487520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874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16.57</c:v>
                </c:pt>
                <c:pt idx="1">
                  <c:v>8.44</c:v>
                </c:pt>
                <c:pt idx="2">
                  <c:v>7.29</c:v>
                </c:pt>
                <c:pt idx="3">
                  <c:v>7.84</c:v>
                </c:pt>
                <c:pt idx="4">
                  <c:v>8.7899999999999991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71.44</c:v>
                </c:pt>
                <c:pt idx="1">
                  <c:v>82.81</c:v>
                </c:pt>
                <c:pt idx="2">
                  <c:v>86.27</c:v>
                </c:pt>
                <c:pt idx="3">
                  <c:v>88.37</c:v>
                </c:pt>
                <c:pt idx="4">
                  <c:v>84.02</c:v>
                </c:pt>
              </c:numCache>
            </c:numRef>
          </c:val>
        </c:ser>
        <c:dLbls>
          <c:showLegendKey val="0"/>
          <c:showVal val="0"/>
          <c:showCatName val="0"/>
          <c:showSerName val="0"/>
          <c:showPercent val="0"/>
          <c:showBubbleSize val="0"/>
        </c:dLbls>
        <c:gapWidth val="250"/>
        <c:overlap val="100"/>
        <c:axId val="114875600"/>
        <c:axId val="114875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14.19</c:v>
                </c:pt>
                <c:pt idx="1">
                  <c:v>3.6</c:v>
                </c:pt>
                <c:pt idx="2">
                  <c:v>-1.48</c:v>
                </c:pt>
                <c:pt idx="3">
                  <c:v>0.38</c:v>
                </c:pt>
                <c:pt idx="4">
                  <c:v>1.35</c:v>
                </c:pt>
              </c:numCache>
            </c:numRef>
          </c:val>
          <c:smooth val="0"/>
        </c:ser>
        <c:dLbls>
          <c:showLegendKey val="0"/>
          <c:showVal val="0"/>
          <c:showCatName val="0"/>
          <c:showSerName val="0"/>
          <c:showPercent val="0"/>
          <c:showBubbleSize val="0"/>
        </c:dLbls>
        <c:marker val="1"/>
        <c:smooth val="0"/>
        <c:axId val="114875600"/>
        <c:axId val="114875992"/>
      </c:lineChart>
      <c:catAx>
        <c:axId val="11487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875992"/>
        <c:crosses val="autoZero"/>
        <c:auto val="1"/>
        <c:lblAlgn val="ctr"/>
        <c:lblOffset val="100"/>
        <c:tickLblSkip val="1"/>
        <c:tickMarkSkip val="1"/>
        <c:noMultiLvlLbl val="0"/>
      </c:catAx>
      <c:valAx>
        <c:axId val="114875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87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4"/>
          <c:order val="4"/>
          <c:tx>
            <c:strRef>
              <c:f>データシート!$A$31</c:f>
              <c:strCache>
                <c:ptCount val="1"/>
                <c:pt idx="0">
                  <c:v>国民健康保険（診療施設勘定）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0.09</c:v>
                </c:pt>
                <c:pt idx="2">
                  <c:v>#N/A</c:v>
                </c:pt>
                <c:pt idx="3">
                  <c:v>0.04</c:v>
                </c:pt>
                <c:pt idx="4">
                  <c:v>#N/A</c:v>
                </c:pt>
                <c:pt idx="5">
                  <c:v>0.17</c:v>
                </c:pt>
                <c:pt idx="6">
                  <c:v>#N/A</c:v>
                </c:pt>
                <c:pt idx="7">
                  <c:v>0.2</c:v>
                </c:pt>
                <c:pt idx="8">
                  <c:v>#N/A</c:v>
                </c:pt>
                <c:pt idx="9">
                  <c:v>0.04</c:v>
                </c:pt>
              </c:numCache>
            </c:numRef>
          </c:val>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0.08</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0.01</c:v>
                </c:pt>
                <c:pt idx="4">
                  <c:v>#N/A</c:v>
                </c:pt>
                <c:pt idx="5">
                  <c:v>0.01</c:v>
                </c:pt>
                <c:pt idx="6">
                  <c:v>#N/A</c:v>
                </c:pt>
                <c:pt idx="7">
                  <c:v>0.12</c:v>
                </c:pt>
                <c:pt idx="8">
                  <c:v>#N/A</c:v>
                </c:pt>
                <c:pt idx="9">
                  <c:v>0.12</c:v>
                </c:pt>
              </c:numCache>
            </c:numRef>
          </c:val>
        </c:ser>
        <c:ser>
          <c:idx val="7"/>
          <c:order val="7"/>
          <c:tx>
            <c:strRef>
              <c:f>データシート!$A$34</c:f>
              <c:strCache>
                <c:ptCount val="1"/>
                <c:pt idx="0">
                  <c:v>国民健康保険（事業勘定）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0.05</c:v>
                </c:pt>
                <c:pt idx="2">
                  <c:v>#N/A</c:v>
                </c:pt>
                <c:pt idx="3">
                  <c:v>1.35</c:v>
                </c:pt>
                <c:pt idx="4">
                  <c:v>#N/A</c:v>
                </c:pt>
                <c:pt idx="5">
                  <c:v>2.44</c:v>
                </c:pt>
                <c:pt idx="6">
                  <c:v>#N/A</c:v>
                </c:pt>
                <c:pt idx="7">
                  <c:v>1.17</c:v>
                </c:pt>
                <c:pt idx="8">
                  <c:v>#N/A</c:v>
                </c:pt>
                <c:pt idx="9">
                  <c:v>0.52</c:v>
                </c:pt>
              </c:numCache>
            </c:numRef>
          </c:val>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c:v>
                </c:pt>
                <c:pt idx="2">
                  <c:v>#N/A</c:v>
                </c:pt>
                <c:pt idx="3">
                  <c:v>0</c:v>
                </c:pt>
                <c:pt idx="4">
                  <c:v>#N/A</c:v>
                </c:pt>
                <c:pt idx="5">
                  <c:v>0.01</c:v>
                </c:pt>
                <c:pt idx="6">
                  <c:v>#N/A</c:v>
                </c:pt>
                <c:pt idx="7">
                  <c:v>0.01</c:v>
                </c:pt>
                <c:pt idx="8">
                  <c:v>#N/A</c:v>
                </c:pt>
                <c:pt idx="9">
                  <c:v>0.57999999999999996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16.57</c:v>
                </c:pt>
                <c:pt idx="2">
                  <c:v>#N/A</c:v>
                </c:pt>
                <c:pt idx="3">
                  <c:v>8.43</c:v>
                </c:pt>
                <c:pt idx="4">
                  <c:v>#N/A</c:v>
                </c:pt>
                <c:pt idx="5">
                  <c:v>7.29</c:v>
                </c:pt>
                <c:pt idx="6">
                  <c:v>#N/A</c:v>
                </c:pt>
                <c:pt idx="7">
                  <c:v>7.84</c:v>
                </c:pt>
                <c:pt idx="8">
                  <c:v>#N/A</c:v>
                </c:pt>
                <c:pt idx="9">
                  <c:v>8.7899999999999991</c:v>
                </c:pt>
              </c:numCache>
            </c:numRef>
          </c:val>
        </c:ser>
        <c:dLbls>
          <c:showLegendKey val="0"/>
          <c:showVal val="0"/>
          <c:showCatName val="0"/>
          <c:showSerName val="0"/>
          <c:showPercent val="0"/>
          <c:showBubbleSize val="0"/>
        </c:dLbls>
        <c:gapWidth val="150"/>
        <c:overlap val="100"/>
        <c:axId val="182178112"/>
        <c:axId val="182178504"/>
      </c:barChart>
      <c:catAx>
        <c:axId val="18217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178504"/>
        <c:crosses val="autoZero"/>
        <c:auto val="1"/>
        <c:lblAlgn val="ctr"/>
        <c:lblOffset val="100"/>
        <c:tickLblSkip val="1"/>
        <c:tickMarkSkip val="1"/>
        <c:noMultiLvlLbl val="0"/>
      </c:catAx>
      <c:valAx>
        <c:axId val="182178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178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187</c:v>
                </c:pt>
                <c:pt idx="5">
                  <c:v>163</c:v>
                </c:pt>
                <c:pt idx="8">
                  <c:v>152</c:v>
                </c:pt>
                <c:pt idx="11">
                  <c:v>148</c:v>
                </c:pt>
                <c:pt idx="14">
                  <c:v>117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c:v>
                </c:pt>
                <c:pt idx="3">
                  <c:v>3</c:v>
                </c:pt>
                <c:pt idx="6">
                  <c:v>5</c:v>
                </c:pt>
                <c:pt idx="9">
                  <c:v>3</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31</c:v>
                </c:pt>
                <c:pt idx="3">
                  <c:v>31</c:v>
                </c:pt>
                <c:pt idx="6">
                  <c:v>29</c:v>
                </c:pt>
                <c:pt idx="9">
                  <c:v>29</c:v>
                </c:pt>
                <c:pt idx="12">
                  <c:v>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218</c:v>
                </c:pt>
                <c:pt idx="3">
                  <c:v>181</c:v>
                </c:pt>
                <c:pt idx="6">
                  <c:v>166</c:v>
                </c:pt>
                <c:pt idx="9">
                  <c:v>162</c:v>
                </c:pt>
                <c:pt idx="12">
                  <c:v>123</c:v>
                </c:pt>
              </c:numCache>
            </c:numRef>
          </c:val>
        </c:ser>
        <c:dLbls>
          <c:showLegendKey val="0"/>
          <c:showVal val="0"/>
          <c:showCatName val="0"/>
          <c:showSerName val="0"/>
          <c:showPercent val="0"/>
          <c:showBubbleSize val="0"/>
        </c:dLbls>
        <c:gapWidth val="100"/>
        <c:overlap val="100"/>
        <c:axId val="182179288"/>
        <c:axId val="182179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66</c:v>
                </c:pt>
                <c:pt idx="2">
                  <c:v>#N/A</c:v>
                </c:pt>
                <c:pt idx="3">
                  <c:v>#N/A</c:v>
                </c:pt>
                <c:pt idx="4">
                  <c:v>52</c:v>
                </c:pt>
                <c:pt idx="5">
                  <c:v>#N/A</c:v>
                </c:pt>
                <c:pt idx="6">
                  <c:v>#N/A</c:v>
                </c:pt>
                <c:pt idx="7">
                  <c:v>48</c:v>
                </c:pt>
                <c:pt idx="8">
                  <c:v>#N/A</c:v>
                </c:pt>
                <c:pt idx="9">
                  <c:v>#N/A</c:v>
                </c:pt>
                <c:pt idx="10">
                  <c:v>46</c:v>
                </c:pt>
                <c:pt idx="11">
                  <c:v>#N/A</c:v>
                </c:pt>
                <c:pt idx="12">
                  <c:v>#N/A</c:v>
                </c:pt>
                <c:pt idx="13">
                  <c:v>32</c:v>
                </c:pt>
                <c:pt idx="14">
                  <c:v>#N/A</c:v>
                </c:pt>
              </c:numCache>
            </c:numRef>
          </c:val>
          <c:smooth val="0"/>
        </c:ser>
        <c:dLbls>
          <c:showLegendKey val="0"/>
          <c:showVal val="0"/>
          <c:showCatName val="0"/>
          <c:showSerName val="0"/>
          <c:showPercent val="0"/>
          <c:showBubbleSize val="0"/>
        </c:dLbls>
        <c:marker val="1"/>
        <c:smooth val="0"/>
        <c:axId val="182179288"/>
        <c:axId val="182179680"/>
      </c:lineChart>
      <c:catAx>
        <c:axId val="182179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179680"/>
        <c:crosses val="autoZero"/>
        <c:auto val="1"/>
        <c:lblAlgn val="ctr"/>
        <c:lblOffset val="100"/>
        <c:tickLblSkip val="1"/>
        <c:tickMarkSkip val="1"/>
        <c:noMultiLvlLbl val="0"/>
      </c:catAx>
      <c:valAx>
        <c:axId val="182179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179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1081</c:v>
                </c:pt>
                <c:pt idx="5">
                  <c:v>1008</c:v>
                </c:pt>
                <c:pt idx="8">
                  <c:v>961</c:v>
                </c:pt>
                <c:pt idx="11">
                  <c:v>940</c:v>
                </c:pt>
                <c:pt idx="14">
                  <c:v>1085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c:v>
                </c:pt>
                <c:pt idx="5">
                  <c:v>2</c:v>
                </c:pt>
                <c:pt idx="8">
                  <c:v>3</c:v>
                </c:pt>
                <c:pt idx="11">
                  <c:v>37</c:v>
                </c:pt>
                <c:pt idx="14">
                  <c:v>111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965</c:v>
                </c:pt>
                <c:pt idx="5">
                  <c:v>1072</c:v>
                </c:pt>
                <c:pt idx="8">
                  <c:v>1066</c:v>
                </c:pt>
                <c:pt idx="11">
                  <c:v>1064</c:v>
                </c:pt>
                <c:pt idx="14">
                  <c:v>1063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480</c:v>
                </c:pt>
                <c:pt idx="3">
                  <c:v>468</c:v>
                </c:pt>
                <c:pt idx="6">
                  <c:v>446</c:v>
                </c:pt>
                <c:pt idx="9">
                  <c:v>446</c:v>
                </c:pt>
                <c:pt idx="12">
                  <c:v>418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29</c:v>
                </c:pt>
                <c:pt idx="3">
                  <c:v>22</c:v>
                </c:pt>
                <c:pt idx="6">
                  <c:v>20</c:v>
                </c:pt>
                <c:pt idx="9">
                  <c:v>42</c:v>
                </c:pt>
                <c:pt idx="12">
                  <c:v>134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210</c:v>
                </c:pt>
                <c:pt idx="3">
                  <c:v>187</c:v>
                </c:pt>
                <c:pt idx="6">
                  <c:v>167</c:v>
                </c:pt>
                <c:pt idx="9">
                  <c:v>149</c:v>
                </c:pt>
                <c:pt idx="12">
                  <c:v>155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47</c:v>
                </c:pt>
                <c:pt idx="3">
                  <c:v>55</c:v>
                </c:pt>
                <c:pt idx="6">
                  <c:v>296</c:v>
                </c:pt>
                <c:pt idx="9">
                  <c:v>27</c:v>
                </c:pt>
                <c:pt idx="12">
                  <c:v>160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1138</c:v>
                </c:pt>
                <c:pt idx="3">
                  <c:v>1049</c:v>
                </c:pt>
                <c:pt idx="6">
                  <c:v>1004</c:v>
                </c:pt>
                <c:pt idx="9">
                  <c:v>960</c:v>
                </c:pt>
                <c:pt idx="12">
                  <c:v>1090</c:v>
                </c:pt>
              </c:numCache>
            </c:numRef>
          </c:val>
        </c:ser>
        <c:dLbls>
          <c:showLegendKey val="0"/>
          <c:showVal val="0"/>
          <c:showCatName val="0"/>
          <c:showSerName val="0"/>
          <c:showPercent val="0"/>
          <c:showBubbleSize val="0"/>
        </c:dLbls>
        <c:gapWidth val="100"/>
        <c:overlap val="100"/>
        <c:axId val="182180464"/>
        <c:axId val="182180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82180464"/>
        <c:axId val="182180856"/>
      </c:lineChart>
      <c:catAx>
        <c:axId val="18218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2180856"/>
        <c:crosses val="autoZero"/>
        <c:auto val="1"/>
        <c:lblAlgn val="ctr"/>
        <c:lblOffset val="100"/>
        <c:tickLblSkip val="1"/>
        <c:tickMarkSkip val="1"/>
        <c:noMultiLvlLbl val="0"/>
      </c:catAx>
      <c:valAx>
        <c:axId val="182180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18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{A7AE598F-DF91-486C-A095-00BB4C1E962B}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{3275680B-6141-4104-B804-2940009A64B3}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{8E2CD75F-3850-481C-BC39-6DE39E43A368}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{22A8C518-ED3A-48EC-AAD1-EA9B1B31261A}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{2936D144-B4BE-408F-978E-88997ABDC6C1}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{7E91D89A-4CAE-4D92-BB49-784F2DBA3AFD}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{AE084B55-C618-4F77-9309-4465BAB242B0}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{26D6A2A4-4993-470D-8D3F-817F470BDC82}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{F997DAF4-B7DE-4C77-88E5-DE7C47C81319}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{08BFC725-9D6D-4418-A140-4E9E7A0569C9}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21380880"/>
        <c:axId val="221381272"/>
      </c:scatterChart>
      <c:valAx>
        <c:axId val="2213808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1381272"/>
        <c:crosses val="autoZero"/>
        <c:crossBetween val="midCat"/>
      </c:valAx>
      <c:valAx>
        <c:axId val="2213812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13808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{4A13CD98-2310-4ADE-AC80-D198489F4180}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{782EA5B2-57FD-49E0-9624-A50FCDDEE3F8}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{E743E09D-D4B6-4401-9F60-542190233CEB}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{1A75962B-0DAA-4D80-AAB2-78CE82CB4745}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{8BF65E7B-577C-47EF-848B-7C632143D3BB}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11.6</c:v>
                </c:pt>
                <c:pt idx="1">
                  <c:v>9.1999999999999993</c:v>
                </c:pt>
                <c:pt idx="2">
                  <c:v>8.1999999999999993</c:v>
                </c:pt>
                <c:pt idx="3">
                  <c:v>7.2</c:v>
                </c:pt>
                <c:pt idx="4">
                  <c:v>6.1</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{342AB4EF-9484-4611-97B6-CC9D4C57D149}</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{B6D12D3D-5927-4718-8929-A1759D0D5235}</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{A6E66BF3-16AC-45F3-8632-843E3DE49D1E}</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{4217EBB3-D021-4220-AE3B-2334B1D61E2D}</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{22BA83FC-6527-4B94-AABF-45BB2ACFAB5A}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221382056"/>
        <c:axId val="221382448"/>
      </c:scatterChart>
      <c:valAx>
        <c:axId val="221382056"/>
        <c:scaling>
          <c:orientation val="minMax"/>
          <c:max val="11.2"/>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1382448"/>
        <c:crosses val="autoZero"/>
        <c:crossBetween val="midCat"/>
      </c:valAx>
      <c:valAx>
        <c:axId val="22138244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13820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年度は</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6.1</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％となり、昨年度より</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1.1</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％減少した。交付税算入公債費は減少していく一方において、交付税算入率の高い過疎、辺地債の償還割合が増えている。しかし、平成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年度より南和広域医療組合</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（現・南和広域医療企業団）</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が行う救急病院整備事業等に対する多額の地方債借入を行っており、数年後には再び比率が増加する見込みである。</a:t>
          </a:r>
          <a:endPar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　元利償還金は平成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13</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年度をピークに年々減少傾向である。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　また、将来負担額の減少のその他の要因として、平成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10</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年度から債務負担行為設定されている老人福祉施設整備事業補助金が平成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年度に終了となることが挙げられる。</a:t>
          </a:r>
          <a:endPar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　しかし、平成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年度から南和広域医療組合</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（現・南和広域医療企業団）</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が行う救急病院整備事業等に対する多額の地方債借入を行っていることから、今後、再び元利償還金が増額となり、比率が上昇していく見込みである。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奈良県黒滝村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
771
47.70
1,739,956
1,613,331
74,291
845,175
1,090,075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奈良県黒滝村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
771
47.70
1,739,956
1,613,331
74,291
845,175
1,090,075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奈良県黒滝村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
771
47.70
1,739,956
1,613,331
74,291
845,175
1,090,075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奈良県黒滝村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
771
47.70
1,739,956
1,613,331
74,291
845,175
1,090,075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FF"/>
              </a:solidFill>
              <a:effectLst/>
              <a:latin typeface="+mn-ea"/>
              <a:ea typeface="+mn-ea"/>
              <a:cs typeface="+mn-cs"/>
            </a:rPr>
            <a:t>　</a:t>
          </a:r>
          <a:r>
            <a:rPr kumimoji="1" lang="ja-JP" altLang="ja-JP" sz="1300">
              <a:solidFill>
                <a:srgbClr val="0000FF"/>
              </a:solidFill>
              <a:effectLst/>
              <a:latin typeface="+mn-ea"/>
              <a:ea typeface="+mn-ea"/>
              <a:cs typeface="+mn-cs"/>
            </a:rPr>
            <a:t>税収基盤が元々弱く、更に人口減少や少子高齢化に加え、村の主産業である林業が低迷し類似団体平均を下回っている。</a:t>
          </a:r>
          <a:endParaRPr lang="ja-JP" altLang="ja-JP" sz="1300">
            <a:solidFill>
              <a:srgbClr val="0000FF"/>
            </a:solidFill>
            <a:effectLst/>
            <a:latin typeface="+mn-ea"/>
            <a:ea typeface="+mn-ea"/>
          </a:endParaRPr>
        </a:p>
        <a:p>
          <a:r>
            <a:rPr kumimoji="1" lang="ja-JP" altLang="ja-JP" sz="1300">
              <a:solidFill>
                <a:srgbClr val="0000FF"/>
              </a:solidFill>
              <a:effectLst/>
              <a:latin typeface="+mn-ea"/>
              <a:ea typeface="+mn-ea"/>
              <a:cs typeface="+mn-cs"/>
            </a:rPr>
            <a:t>　村税は口座振替の推進と徴収体制を強化し、滞納者への差押さえ等の実施を行っているが、決算額に対する村税構成比は</a:t>
          </a:r>
          <a:r>
            <a:rPr kumimoji="1" lang="en-US" altLang="ja-JP" sz="1300">
              <a:solidFill>
                <a:srgbClr val="0000FF"/>
              </a:solidFill>
              <a:effectLst/>
              <a:latin typeface="+mn-ea"/>
              <a:ea typeface="+mn-ea"/>
              <a:cs typeface="+mn-cs"/>
            </a:rPr>
            <a:t>3.8</a:t>
          </a:r>
          <a:r>
            <a:rPr kumimoji="1" lang="ja-JP" altLang="ja-JP" sz="1300">
              <a:solidFill>
                <a:srgbClr val="0000FF"/>
              </a:solidFill>
              <a:effectLst/>
              <a:latin typeface="+mn-ea"/>
              <a:ea typeface="+mn-ea"/>
              <a:cs typeface="+mn-cs"/>
            </a:rPr>
            <a:t>％であり、歳入は交付税に頼らざるを得ないのが現状である。</a:t>
          </a:r>
          <a:endParaRPr lang="ja-JP" altLang="ja-JP" sz="1300">
            <a:solidFill>
              <a:srgbClr val="0000FF"/>
            </a:solidFill>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44</xdr:row>
      <xdr:rowOff>165100</xdr:rowOff>
    </xdr:to>
    <xdr:cxnSp macro="">
      <xdr:nvCxnSpPr>
        <xdr:cNvPr id="67" name="直線コネクタ 66"/>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44</xdr:row>
      <xdr:rowOff>165100</xdr:rowOff>
    </xdr:to>
    <xdr:cxnSp macro="">
      <xdr:nvCxnSpPr>
        <xdr:cNvPr id="70" name="直線コネクタ 69"/>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44</xdr:row>
      <xdr:rowOff>165100</xdr:rowOff>
    </xdr:to>
    <xdr:cxnSp macro="">
      <xdr:nvCxnSpPr>
        <xdr:cNvPr id="73" name="直線コネクタ 72"/>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157056</xdr:rowOff>
    </xdr:from>
    <xdr:to>
      <xdr:col>3</xdr:col>
      <xdr:colOff>279400</xdr:colOff>
      <xdr:row>44</xdr:row>
      <xdr:rowOff>165100</xdr:rowOff>
    </xdr:to>
    <xdr:cxnSp macro="">
      <xdr:nvCxnSpPr>
        <xdr:cNvPr id="76" name="直線コネクタ 75"/>
        <xdr:cNvCxnSpPr/>
      </xdr:nvCxnSpPr>
      <xdr:spPr>
        <a:xfrm>
          <a:off x="1447800" y="77008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6" name="円/楕円 85"/>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7"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8" name="円/楕円 87"/>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89" name="テキスト ボックス 88"/>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0" name="円/楕円 89"/>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1" name="テキスト ボックス 90"/>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2" name="円/楕円 91"/>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3" name="テキスト ボックス 92"/>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106256</xdr:rowOff>
    </xdr:from>
    <xdr:to>
      <xdr:col>2</xdr:col>
      <xdr:colOff>127000</xdr:colOff>
      <xdr:row>45</xdr:row>
      <xdr:rowOff>36406</xdr:rowOff>
    </xdr:to>
    <xdr:sp macro="" textlink="">
      <xdr:nvSpPr>
        <xdr:cNvPr id="94" name="円/楕円 93"/>
        <xdr:cNvSpPr/>
      </xdr:nvSpPr>
      <xdr:spPr>
        <a:xfrm>
          <a:off x="1397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21183</xdr:rowOff>
    </xdr:from>
    <xdr:ext cx="762000" cy="259045"/>
    <xdr:sp macro="" textlink="">
      <xdr:nvSpPr>
        <xdr:cNvPr id="95" name="テキスト ボックス 94"/>
        <xdr:cNvSpPr txBox="1"/>
      </xdr:nvSpPr>
      <xdr:spPr>
        <a:xfrm>
          <a:off x="1066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mn-ea"/>
              <a:ea typeface="+mn-ea"/>
              <a:cs typeface="+mn-cs"/>
            </a:rPr>
            <a:t>　平成</a:t>
          </a:r>
          <a:r>
            <a:rPr kumimoji="1" lang="en-US" altLang="ja-JP" sz="1300" b="0" i="0" u="none" strike="noStrike" kern="0" cap="none" spc="0" normalizeH="0" baseline="0" noProof="0">
              <a:ln>
                <a:noFill/>
              </a:ln>
              <a:solidFill>
                <a:srgbClr val="0000FF"/>
              </a:solidFill>
              <a:effectLst/>
              <a:uLnTx/>
              <a:uFillTx/>
              <a:latin typeface="+mn-ea"/>
              <a:ea typeface="+mn-ea"/>
              <a:cs typeface="+mn-cs"/>
            </a:rPr>
            <a:t>27</a:t>
          </a:r>
          <a:r>
            <a:rPr kumimoji="1" lang="ja-JP" altLang="en-US" sz="1300" b="0" i="0" u="none" strike="noStrike" kern="0" cap="none" spc="0" normalizeH="0" baseline="0" noProof="0">
              <a:ln>
                <a:noFill/>
              </a:ln>
              <a:solidFill>
                <a:srgbClr val="0000FF"/>
              </a:solidFill>
              <a:effectLst/>
              <a:uLnTx/>
              <a:uFillTx/>
              <a:latin typeface="+mn-ea"/>
              <a:ea typeface="+mn-ea"/>
              <a:cs typeface="+mn-cs"/>
            </a:rPr>
            <a:t>年度は</a:t>
          </a:r>
          <a:r>
            <a:rPr kumimoji="1" lang="en-US" altLang="ja-JP" sz="1300" b="0" i="0" u="none" strike="noStrike" kern="0" cap="none" spc="0" normalizeH="0" baseline="0" noProof="0">
              <a:ln>
                <a:noFill/>
              </a:ln>
              <a:solidFill>
                <a:srgbClr val="0000FF"/>
              </a:solidFill>
              <a:effectLst/>
              <a:uLnTx/>
              <a:uFillTx/>
              <a:latin typeface="+mn-ea"/>
              <a:ea typeface="+mn-ea"/>
              <a:cs typeface="+mn-cs"/>
            </a:rPr>
            <a:t>95.7</a:t>
          </a:r>
          <a:r>
            <a:rPr kumimoji="1" lang="ja-JP" altLang="en-US" sz="1300" b="0" i="0" u="none" strike="noStrike" kern="0" cap="none" spc="0" normalizeH="0" baseline="0" noProof="0">
              <a:ln>
                <a:noFill/>
              </a:ln>
              <a:solidFill>
                <a:srgbClr val="0000FF"/>
              </a:solidFill>
              <a:effectLst/>
              <a:uLnTx/>
              <a:uFillTx/>
              <a:latin typeface="+mn-ea"/>
              <a:ea typeface="+mn-ea"/>
              <a:cs typeface="+mn-cs"/>
            </a:rPr>
            <a:t>％で、昨年度より</a:t>
          </a:r>
          <a:r>
            <a:rPr kumimoji="1" lang="en-US" altLang="ja-JP" sz="1300" b="0" i="0" u="none" strike="noStrike" kern="0" cap="none" spc="0" normalizeH="0" baseline="0" noProof="0">
              <a:ln>
                <a:noFill/>
              </a:ln>
              <a:solidFill>
                <a:srgbClr val="0000FF"/>
              </a:solidFill>
              <a:effectLst/>
              <a:uLnTx/>
              <a:uFillTx/>
              <a:latin typeface="+mn-ea"/>
              <a:ea typeface="+mn-ea"/>
              <a:cs typeface="+mn-cs"/>
            </a:rPr>
            <a:t>0.8</a:t>
          </a:r>
          <a:r>
            <a:rPr kumimoji="1" lang="ja-JP" altLang="en-US" sz="1300" b="0" i="0" u="none" strike="noStrike" kern="0" cap="none" spc="0" normalizeH="0" baseline="0" noProof="0">
              <a:ln>
                <a:noFill/>
              </a:ln>
              <a:solidFill>
                <a:srgbClr val="0000FF"/>
              </a:solidFill>
              <a:effectLst/>
              <a:uLnTx/>
              <a:uFillTx/>
              <a:latin typeface="+mn-ea"/>
              <a:ea typeface="+mn-ea"/>
              <a:cs typeface="+mn-cs"/>
            </a:rPr>
            <a:t>％減少した。</a:t>
          </a:r>
          <a:endParaRPr kumimoji="1" lang="en-US" altLang="ja-JP" sz="1300" b="0" i="0" u="none" strike="noStrike" kern="0" cap="none" spc="0" normalizeH="0" baseline="0" noProof="0">
            <a:ln>
              <a:noFill/>
            </a:ln>
            <a:solidFill>
              <a:srgbClr val="0000FF"/>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mn-ea"/>
              <a:ea typeface="+mn-ea"/>
              <a:cs typeface="+mn-cs"/>
            </a:rPr>
            <a:t>　高齢化による医療費負担、電算経費等、様々な増加要因が存在しているため、その抑制に向けて今後も引き続き経費の削減に努める。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99441</xdr:rowOff>
    </xdr:from>
    <xdr:to>
      <xdr:col>7</xdr:col>
      <xdr:colOff>152400</xdr:colOff>
      <xdr:row>66</xdr:row>
      <xdr:rowOff>118745</xdr:rowOff>
    </xdr:to>
    <xdr:cxnSp macro="">
      <xdr:nvCxnSpPr>
        <xdr:cNvPr id="128" name="直線コネクタ 127"/>
        <xdr:cNvCxnSpPr/>
      </xdr:nvCxnSpPr>
      <xdr:spPr>
        <a:xfrm flipV="1">
          <a:off x="4114800" y="11415141"/>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12336</xdr:rowOff>
    </xdr:from>
    <xdr:ext cx="762000" cy="259045"/>
    <xdr:sp macro="" textlink="">
      <xdr:nvSpPr>
        <xdr:cNvPr id="129" name="財政構造の弾力性平均値テキスト"/>
        <xdr:cNvSpPr txBox="1"/>
      </xdr:nvSpPr>
      <xdr:spPr>
        <a:xfrm>
          <a:off x="5041900" y="1081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84963</xdr:rowOff>
    </xdr:from>
    <xdr:to>
      <xdr:col>6</xdr:col>
      <xdr:colOff>0</xdr:colOff>
      <xdr:row>66</xdr:row>
      <xdr:rowOff>118745</xdr:rowOff>
    </xdr:to>
    <xdr:cxnSp macro="">
      <xdr:nvCxnSpPr>
        <xdr:cNvPr id="131" name="直線コネクタ 130"/>
        <xdr:cNvCxnSpPr/>
      </xdr:nvCxnSpPr>
      <xdr:spPr>
        <a:xfrm>
          <a:off x="3225800" y="11400663"/>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41529</xdr:rowOff>
    </xdr:from>
    <xdr:to>
      <xdr:col>4</xdr:col>
      <xdr:colOff>482600</xdr:colOff>
      <xdr:row>66</xdr:row>
      <xdr:rowOff>84963</xdr:rowOff>
    </xdr:to>
    <xdr:cxnSp macro="">
      <xdr:nvCxnSpPr>
        <xdr:cNvPr id="134" name="直線コネクタ 133"/>
        <xdr:cNvCxnSpPr/>
      </xdr:nvCxnSpPr>
      <xdr:spPr>
        <a:xfrm>
          <a:off x="2336800" y="1135722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131716</xdr:rowOff>
    </xdr:from>
    <xdr:ext cx="762000" cy="259045"/>
    <xdr:sp macro="" textlink="">
      <xdr:nvSpPr>
        <xdr:cNvPr id="136" name="テキスト ボックス 135"/>
        <xdr:cNvSpPr txBox="1"/>
      </xdr:nvSpPr>
      <xdr:spPr>
        <a:xfrm>
          <a:off x="2844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41529</xdr:rowOff>
    </xdr:from>
    <xdr:to>
      <xdr:col>3</xdr:col>
      <xdr:colOff>279400</xdr:colOff>
      <xdr:row>67</xdr:row>
      <xdr:rowOff>14859</xdr:rowOff>
    </xdr:to>
    <xdr:cxnSp macro="">
      <xdr:nvCxnSpPr>
        <xdr:cNvPr id="137" name="直線コネクタ 136"/>
        <xdr:cNvCxnSpPr/>
      </xdr:nvCxnSpPr>
      <xdr:spPr>
        <a:xfrm flipV="1">
          <a:off x="1447800" y="11357229"/>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141368</xdr:rowOff>
    </xdr:from>
    <xdr:ext cx="762000" cy="259045"/>
    <xdr:sp macro="" textlink="">
      <xdr:nvSpPr>
        <xdr:cNvPr id="139" name="テキスト ボックス 138"/>
        <xdr:cNvSpPr txBox="1"/>
      </xdr:nvSpPr>
      <xdr:spPr>
        <a:xfrm>
          <a:off x="1955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27830</xdr:rowOff>
    </xdr:from>
    <xdr:ext cx="762000" cy="259045"/>
    <xdr:sp macro="" textlink="">
      <xdr:nvSpPr>
        <xdr:cNvPr id="141" name="テキスト ボックス 140"/>
        <xdr:cNvSpPr txBox="1"/>
      </xdr:nvSpPr>
      <xdr:spPr>
        <a:xfrm>
          <a:off x="1066800" y="1082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48641</xdr:rowOff>
    </xdr:from>
    <xdr:to>
      <xdr:col>7</xdr:col>
      <xdr:colOff>203200</xdr:colOff>
      <xdr:row>66</xdr:row>
      <xdr:rowOff>150241</xdr:rowOff>
    </xdr:to>
    <xdr:sp macro="" textlink="">
      <xdr:nvSpPr>
        <xdr:cNvPr id="147" name="円/楕円 146"/>
        <xdr:cNvSpPr/>
      </xdr:nvSpPr>
      <xdr:spPr>
        <a:xfrm>
          <a:off x="4902200" y="1136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115968</xdr:rowOff>
    </xdr:from>
    <xdr:ext cx="762000" cy="259045"/>
    <xdr:sp macro="" textlink="">
      <xdr:nvSpPr>
        <xdr:cNvPr id="148" name="財政構造の弾力性該当値テキスト"/>
        <xdr:cNvSpPr txBox="1"/>
      </xdr:nvSpPr>
      <xdr:spPr>
        <a:xfrm>
          <a:off x="5041900" y="112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67945</xdr:rowOff>
    </xdr:from>
    <xdr:to>
      <xdr:col>6</xdr:col>
      <xdr:colOff>50800</xdr:colOff>
      <xdr:row>66</xdr:row>
      <xdr:rowOff>169545</xdr:rowOff>
    </xdr:to>
    <xdr:sp macro="" textlink="">
      <xdr:nvSpPr>
        <xdr:cNvPr id="149" name="円/楕円 148"/>
        <xdr:cNvSpPr/>
      </xdr:nvSpPr>
      <xdr:spPr>
        <a:xfrm>
          <a:off x="4064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154322</xdr:rowOff>
    </xdr:from>
    <xdr:ext cx="736600" cy="259045"/>
    <xdr:sp macro="" textlink="">
      <xdr:nvSpPr>
        <xdr:cNvPr id="150" name="テキスト ボックス 149"/>
        <xdr:cNvSpPr txBox="1"/>
      </xdr:nvSpPr>
      <xdr:spPr>
        <a:xfrm>
          <a:off x="3733800" y="11470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34163</xdr:rowOff>
    </xdr:from>
    <xdr:to>
      <xdr:col>4</xdr:col>
      <xdr:colOff>533400</xdr:colOff>
      <xdr:row>66</xdr:row>
      <xdr:rowOff>135763</xdr:rowOff>
    </xdr:to>
    <xdr:sp macro="" textlink="">
      <xdr:nvSpPr>
        <xdr:cNvPr id="151" name="円/楕円 150"/>
        <xdr:cNvSpPr/>
      </xdr:nvSpPr>
      <xdr:spPr>
        <a:xfrm>
          <a:off x="3175000" y="1134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120540</xdr:rowOff>
    </xdr:from>
    <xdr:ext cx="762000" cy="259045"/>
    <xdr:sp macro="" textlink="">
      <xdr:nvSpPr>
        <xdr:cNvPr id="152" name="テキスト ボックス 151"/>
        <xdr:cNvSpPr txBox="1"/>
      </xdr:nvSpPr>
      <xdr:spPr>
        <a:xfrm>
          <a:off x="2844800" y="1143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162179</xdr:rowOff>
    </xdr:from>
    <xdr:to>
      <xdr:col>3</xdr:col>
      <xdr:colOff>330200</xdr:colOff>
      <xdr:row>66</xdr:row>
      <xdr:rowOff>92329</xdr:rowOff>
    </xdr:to>
    <xdr:sp macro="" textlink="">
      <xdr:nvSpPr>
        <xdr:cNvPr id="153" name="円/楕円 152"/>
        <xdr:cNvSpPr/>
      </xdr:nvSpPr>
      <xdr:spPr>
        <a:xfrm>
          <a:off x="2286000" y="1130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77106</xdr:rowOff>
    </xdr:from>
    <xdr:ext cx="762000" cy="259045"/>
    <xdr:sp macro="" textlink="">
      <xdr:nvSpPr>
        <xdr:cNvPr id="154" name="テキスト ボックス 153"/>
        <xdr:cNvSpPr txBox="1"/>
      </xdr:nvSpPr>
      <xdr:spPr>
        <a:xfrm>
          <a:off x="1955800" y="1139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135509</xdr:rowOff>
    </xdr:from>
    <xdr:to>
      <xdr:col>2</xdr:col>
      <xdr:colOff>127000</xdr:colOff>
      <xdr:row>67</xdr:row>
      <xdr:rowOff>65659</xdr:rowOff>
    </xdr:to>
    <xdr:sp macro="" textlink="">
      <xdr:nvSpPr>
        <xdr:cNvPr id="155" name="円/楕円 154"/>
        <xdr:cNvSpPr/>
      </xdr:nvSpPr>
      <xdr:spPr>
        <a:xfrm>
          <a:off x="1397000" y="1145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50436</xdr:rowOff>
    </xdr:from>
    <xdr:ext cx="762000" cy="259045"/>
    <xdr:sp macro="" textlink="">
      <xdr:nvSpPr>
        <xdr:cNvPr id="156" name="テキスト ボックス 155"/>
        <xdr:cNvSpPr txBox="1"/>
      </xdr:nvSpPr>
      <xdr:spPr>
        <a:xfrm>
          <a:off x="1066800" y="1153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[775,708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人口減少により現状維持すら困難ではあるが、経常収支比率と同様に経費の削減に努める。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91598</xdr:rowOff>
    </xdr:from>
    <xdr:to>
      <xdr:col>7</xdr:col>
      <xdr:colOff>152400</xdr:colOff>
      <xdr:row>84</xdr:row>
      <xdr:rowOff>22794</xdr:rowOff>
    </xdr:to>
    <xdr:cxnSp macro="">
      <xdr:nvCxnSpPr>
        <xdr:cNvPr id="190" name="直線コネクタ 189"/>
        <xdr:cNvCxnSpPr/>
      </xdr:nvCxnSpPr>
      <xdr:spPr>
        <a:xfrm>
          <a:off x="4114800" y="14321948"/>
          <a:ext cx="838200" cy="10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106132</xdr:rowOff>
    </xdr:from>
    <xdr:ext cx="762000" cy="259045"/>
    <xdr:sp macro="" textlink="">
      <xdr:nvSpPr>
        <xdr:cNvPr id="191" name="人件費・物件費等の状況平均値テキスト"/>
        <xdr:cNvSpPr txBox="1"/>
      </xdr:nvSpPr>
      <xdr:spPr>
        <a:xfrm>
          <a:off x="5041900" y="1399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31998</xdr:rowOff>
    </xdr:from>
    <xdr:to>
      <xdr:col>6</xdr:col>
      <xdr:colOff>0</xdr:colOff>
      <xdr:row>83</xdr:row>
      <xdr:rowOff>91598</xdr:rowOff>
    </xdr:to>
    <xdr:cxnSp macro="">
      <xdr:nvCxnSpPr>
        <xdr:cNvPr id="193" name="直線コネクタ 192"/>
        <xdr:cNvCxnSpPr/>
      </xdr:nvCxnSpPr>
      <xdr:spPr>
        <a:xfrm>
          <a:off x="3225800" y="14262348"/>
          <a:ext cx="889000" cy="5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123972</xdr:rowOff>
    </xdr:from>
    <xdr:ext cx="736600" cy="259045"/>
    <xdr:sp macro="" textlink="">
      <xdr:nvSpPr>
        <xdr:cNvPr id="195" name="テキスト ボックス 194"/>
        <xdr:cNvSpPr txBox="1"/>
      </xdr:nvSpPr>
      <xdr:spPr>
        <a:xfrm>
          <a:off x="3733800" y="13839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31998</xdr:rowOff>
    </xdr:from>
    <xdr:to>
      <xdr:col>4</xdr:col>
      <xdr:colOff>482600</xdr:colOff>
      <xdr:row>83</xdr:row>
      <xdr:rowOff>48551</xdr:rowOff>
    </xdr:to>
    <xdr:cxnSp macro="">
      <xdr:nvCxnSpPr>
        <xdr:cNvPr id="196" name="直線コネクタ 195"/>
        <xdr:cNvCxnSpPr/>
      </xdr:nvCxnSpPr>
      <xdr:spPr>
        <a:xfrm flipV="1">
          <a:off x="2336800" y="14262348"/>
          <a:ext cx="889000" cy="1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107404</xdr:rowOff>
    </xdr:from>
    <xdr:ext cx="762000" cy="259045"/>
    <xdr:sp macro="" textlink="">
      <xdr:nvSpPr>
        <xdr:cNvPr id="198" name="テキスト ボックス 197"/>
        <xdr:cNvSpPr txBox="1"/>
      </xdr:nvSpPr>
      <xdr:spPr>
        <a:xfrm>
          <a:off x="2844800" y="138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48551</xdr:rowOff>
    </xdr:from>
    <xdr:to>
      <xdr:col>3</xdr:col>
      <xdr:colOff>279400</xdr:colOff>
      <xdr:row>83</xdr:row>
      <xdr:rowOff>114401</xdr:rowOff>
    </xdr:to>
    <xdr:cxnSp macro="">
      <xdr:nvCxnSpPr>
        <xdr:cNvPr id="199" name="直線コネクタ 198"/>
        <xdr:cNvCxnSpPr/>
      </xdr:nvCxnSpPr>
      <xdr:spPr>
        <a:xfrm flipV="1">
          <a:off x="1447800" y="14278901"/>
          <a:ext cx="889000" cy="6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95707</xdr:rowOff>
    </xdr:from>
    <xdr:ext cx="762000" cy="259045"/>
    <xdr:sp macro="" textlink="">
      <xdr:nvSpPr>
        <xdr:cNvPr id="201" name="テキスト ボックス 200"/>
        <xdr:cNvSpPr txBox="1"/>
      </xdr:nvSpPr>
      <xdr:spPr>
        <a:xfrm>
          <a:off x="1955800" y="138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96074</xdr:rowOff>
    </xdr:from>
    <xdr:ext cx="762000" cy="259045"/>
    <xdr:sp macro="" textlink="">
      <xdr:nvSpPr>
        <xdr:cNvPr id="203" name="テキスト ボックス 202"/>
        <xdr:cNvSpPr txBox="1"/>
      </xdr:nvSpPr>
      <xdr:spPr>
        <a:xfrm>
          <a:off x="1066800" y="1381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143444</xdr:rowOff>
    </xdr:from>
    <xdr:to>
      <xdr:col>7</xdr:col>
      <xdr:colOff>203200</xdr:colOff>
      <xdr:row>84</xdr:row>
      <xdr:rowOff>73594</xdr:rowOff>
    </xdr:to>
    <xdr:sp macro="" textlink="">
      <xdr:nvSpPr>
        <xdr:cNvPr id="209" name="円/楕円 208"/>
        <xdr:cNvSpPr/>
      </xdr:nvSpPr>
      <xdr:spPr>
        <a:xfrm>
          <a:off x="4902200" y="1437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115521</xdr:rowOff>
    </xdr:from>
    <xdr:ext cx="762000" cy="259045"/>
    <xdr:sp macro="" textlink="">
      <xdr:nvSpPr>
        <xdr:cNvPr id="210" name="人件費・物件費等の状況該当値テキスト"/>
        <xdr:cNvSpPr txBox="1"/>
      </xdr:nvSpPr>
      <xdr:spPr>
        <a:xfrm>
          <a:off x="5041900" y="14345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775,708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40798</xdr:rowOff>
    </xdr:from>
    <xdr:to>
      <xdr:col>6</xdr:col>
      <xdr:colOff>50800</xdr:colOff>
      <xdr:row>83</xdr:row>
      <xdr:rowOff>142398</xdr:rowOff>
    </xdr:to>
    <xdr:sp macro="" textlink="">
      <xdr:nvSpPr>
        <xdr:cNvPr id="211" name="円/楕円 210"/>
        <xdr:cNvSpPr/>
      </xdr:nvSpPr>
      <xdr:spPr>
        <a:xfrm>
          <a:off x="4064000" y="1427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127175</xdr:rowOff>
    </xdr:from>
    <xdr:ext cx="736600" cy="259045"/>
    <xdr:sp macro="" textlink="">
      <xdr:nvSpPr>
        <xdr:cNvPr id="212" name="テキスト ボックス 211"/>
        <xdr:cNvSpPr txBox="1"/>
      </xdr:nvSpPr>
      <xdr:spPr>
        <a:xfrm>
          <a:off x="3733800" y="14357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648,090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152648</xdr:rowOff>
    </xdr:from>
    <xdr:to>
      <xdr:col>4</xdr:col>
      <xdr:colOff>533400</xdr:colOff>
      <xdr:row>83</xdr:row>
      <xdr:rowOff>82798</xdr:rowOff>
    </xdr:to>
    <xdr:sp macro="" textlink="">
      <xdr:nvSpPr>
        <xdr:cNvPr id="213" name="円/楕円 212"/>
        <xdr:cNvSpPr/>
      </xdr:nvSpPr>
      <xdr:spPr>
        <a:xfrm>
          <a:off x="3175000" y="142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67575</xdr:rowOff>
    </xdr:from>
    <xdr:ext cx="762000" cy="259045"/>
    <xdr:sp macro="" textlink="">
      <xdr:nvSpPr>
        <xdr:cNvPr id="214" name="テキスト ボックス 213"/>
        <xdr:cNvSpPr txBox="1"/>
      </xdr:nvSpPr>
      <xdr:spPr>
        <a:xfrm>
          <a:off x="2844800" y="1429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573,993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169201</xdr:rowOff>
    </xdr:from>
    <xdr:to>
      <xdr:col>3</xdr:col>
      <xdr:colOff>330200</xdr:colOff>
      <xdr:row>83</xdr:row>
      <xdr:rowOff>99351</xdr:rowOff>
    </xdr:to>
    <xdr:sp macro="" textlink="">
      <xdr:nvSpPr>
        <xdr:cNvPr id="215" name="円/楕円 214"/>
        <xdr:cNvSpPr/>
      </xdr:nvSpPr>
      <xdr:spPr>
        <a:xfrm>
          <a:off x="2286000" y="1422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84128</xdr:rowOff>
    </xdr:from>
    <xdr:ext cx="762000" cy="259045"/>
    <xdr:sp macro="" textlink="">
      <xdr:nvSpPr>
        <xdr:cNvPr id="216" name="テキスト ボックス 215"/>
        <xdr:cNvSpPr txBox="1"/>
      </xdr:nvSpPr>
      <xdr:spPr>
        <a:xfrm>
          <a:off x="1955800" y="1431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594,571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63601</xdr:rowOff>
    </xdr:from>
    <xdr:to>
      <xdr:col>2</xdr:col>
      <xdr:colOff>127000</xdr:colOff>
      <xdr:row>83</xdr:row>
      <xdr:rowOff>165201</xdr:rowOff>
    </xdr:to>
    <xdr:sp macro="" textlink="">
      <xdr:nvSpPr>
        <xdr:cNvPr id="217" name="円/楕円 216"/>
        <xdr:cNvSpPr/>
      </xdr:nvSpPr>
      <xdr:spPr>
        <a:xfrm>
          <a:off x="1397000" y="1429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149978</xdr:rowOff>
    </xdr:from>
    <xdr:ext cx="762000" cy="259045"/>
    <xdr:sp macro="" textlink="">
      <xdr:nvSpPr>
        <xdr:cNvPr id="218" name="テキスト ボックス 217"/>
        <xdr:cNvSpPr txBox="1"/>
      </xdr:nvSpPr>
      <xdr:spPr>
        <a:xfrm>
          <a:off x="1066800" y="1438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676,441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93.0</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％と国家公務員給与より抑制されており、類似団体平均の</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94.5</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％を下回った。今後とも財政事情等を勘案し、より一層の給与適正化に努める。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90</xdr:row>
      <xdr:rowOff>67311</xdr:rowOff>
    </xdr:to>
    <xdr:cxnSp macro="">
      <xdr:nvCxnSpPr>
        <xdr:cNvPr id="247" name="直線コネクタ 246"/>
        <xdr:cNvCxnSpPr/>
      </xdr:nvCxnSpPr>
      <xdr:spPr>
        <a:xfrm flipV="1">
          <a:off x="17018000" y="14009793"/>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39388</xdr:rowOff>
    </xdr:from>
    <xdr:ext cx="762000" cy="259045"/>
    <xdr:sp macro="" textlink="">
      <xdr:nvSpPr>
        <xdr:cNvPr id="248" name="給与水準   （国との比較）最小値テキスト"/>
        <xdr:cNvSpPr txBox="1"/>
      </xdr:nvSpPr>
      <xdr:spPr>
        <a:xfrm>
          <a:off x="17106900" y="1546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90</xdr:row>
      <xdr:rowOff>67311</xdr:rowOff>
    </xdr:from>
    <xdr:to>
      <xdr:col>24</xdr:col>
      <xdr:colOff>647700</xdr:colOff>
      <xdr:row>90</xdr:row>
      <xdr:rowOff>67311</xdr:rowOff>
    </xdr:to>
    <xdr:cxnSp macro="">
      <xdr:nvCxnSpPr>
        <xdr:cNvPr id="249" name="直線コネクタ 248"/>
        <xdr:cNvCxnSpPr/>
      </xdr:nvCxnSpPr>
      <xdr:spPr>
        <a:xfrm>
          <a:off x="16929100" y="1549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45296</xdr:rowOff>
    </xdr:from>
    <xdr:to>
      <xdr:col>24</xdr:col>
      <xdr:colOff>558800</xdr:colOff>
      <xdr:row>86</xdr:row>
      <xdr:rowOff>101600</xdr:rowOff>
    </xdr:to>
    <xdr:cxnSp macro="">
      <xdr:nvCxnSpPr>
        <xdr:cNvPr id="252" name="直線コネクタ 251"/>
        <xdr:cNvCxnSpPr/>
      </xdr:nvCxnSpPr>
      <xdr:spPr>
        <a:xfrm>
          <a:off x="16179800" y="1478999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143527</xdr:rowOff>
    </xdr:from>
    <xdr:ext cx="762000" cy="259045"/>
    <xdr:sp macro="" textlink="">
      <xdr:nvSpPr>
        <xdr:cNvPr id="253" name="給与水準   （国との比較）平均値テキスト"/>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0</xdr:rowOff>
    </xdr:from>
    <xdr:to>
      <xdr:col>24</xdr:col>
      <xdr:colOff>609600</xdr:colOff>
      <xdr:row>87</xdr:row>
      <xdr:rowOff>101600</xdr:rowOff>
    </xdr:to>
    <xdr:sp macro="" textlink="">
      <xdr:nvSpPr>
        <xdr:cNvPr id="254" name="フローチャート : 判断 253"/>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120227</xdr:rowOff>
    </xdr:from>
    <xdr:to>
      <xdr:col>23</xdr:col>
      <xdr:colOff>406400</xdr:colOff>
      <xdr:row>86</xdr:row>
      <xdr:rowOff>45296</xdr:rowOff>
    </xdr:to>
    <xdr:cxnSp macro="">
      <xdr:nvCxnSpPr>
        <xdr:cNvPr id="255" name="直線コネクタ 254"/>
        <xdr:cNvCxnSpPr/>
      </xdr:nvCxnSpPr>
      <xdr:spPr>
        <a:xfrm>
          <a:off x="15290800" y="1469347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91016</xdr:rowOff>
    </xdr:from>
    <xdr:to>
      <xdr:col>23</xdr:col>
      <xdr:colOff>457200</xdr:colOff>
      <xdr:row>87</xdr:row>
      <xdr:rowOff>21166</xdr:rowOff>
    </xdr:to>
    <xdr:sp macro="" textlink="">
      <xdr:nvSpPr>
        <xdr:cNvPr id="256" name="フローチャート : 判断 255"/>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5943</xdr:rowOff>
    </xdr:from>
    <xdr:ext cx="736600" cy="259045"/>
    <xdr:sp macro="" textlink="">
      <xdr:nvSpPr>
        <xdr:cNvPr id="257" name="テキスト ボックス 256"/>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120227</xdr:rowOff>
    </xdr:from>
    <xdr:to>
      <xdr:col>22</xdr:col>
      <xdr:colOff>203200</xdr:colOff>
      <xdr:row>89</xdr:row>
      <xdr:rowOff>21589</xdr:rowOff>
    </xdr:to>
    <xdr:cxnSp macro="">
      <xdr:nvCxnSpPr>
        <xdr:cNvPr id="258" name="直線コネクタ 257"/>
        <xdr:cNvCxnSpPr/>
      </xdr:nvCxnSpPr>
      <xdr:spPr>
        <a:xfrm flipV="1">
          <a:off x="14401800" y="14693477"/>
          <a:ext cx="889000" cy="58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82973</xdr:rowOff>
    </xdr:from>
    <xdr:to>
      <xdr:col>22</xdr:col>
      <xdr:colOff>254000</xdr:colOff>
      <xdr:row>87</xdr:row>
      <xdr:rowOff>13123</xdr:rowOff>
    </xdr:to>
    <xdr:sp macro="" textlink="">
      <xdr:nvSpPr>
        <xdr:cNvPr id="259" name="フローチャート : 判断 258"/>
        <xdr:cNvSpPr/>
      </xdr:nvSpPr>
      <xdr:spPr>
        <a:xfrm>
          <a:off x="152400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169350</xdr:rowOff>
    </xdr:from>
    <xdr:ext cx="762000" cy="259045"/>
    <xdr:sp macro="" textlink="">
      <xdr:nvSpPr>
        <xdr:cNvPr id="260" name="テキスト ボックス 259"/>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21589</xdr:rowOff>
    </xdr:from>
    <xdr:to>
      <xdr:col>21</xdr:col>
      <xdr:colOff>0</xdr:colOff>
      <xdr:row>89</xdr:row>
      <xdr:rowOff>21589</xdr:rowOff>
    </xdr:to>
    <xdr:cxnSp macro="">
      <xdr:nvCxnSpPr>
        <xdr:cNvPr id="261" name="直線コネクタ 260"/>
        <xdr:cNvCxnSpPr/>
      </xdr:nvCxnSpPr>
      <xdr:spPr>
        <a:xfrm>
          <a:off x="13512800" y="15280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423</xdr:rowOff>
    </xdr:from>
    <xdr:to>
      <xdr:col>21</xdr:col>
      <xdr:colOff>50800</xdr:colOff>
      <xdr:row>90</xdr:row>
      <xdr:rowOff>102023</xdr:rowOff>
    </xdr:to>
    <xdr:sp macro="" textlink="">
      <xdr:nvSpPr>
        <xdr:cNvPr id="262" name="フローチャート : 判断 261"/>
        <xdr:cNvSpPr/>
      </xdr:nvSpPr>
      <xdr:spPr>
        <a:xfrm>
          <a:off x="14351000" y="1543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86800</xdr:rowOff>
    </xdr:from>
    <xdr:ext cx="762000" cy="259045"/>
    <xdr:sp macro="" textlink="">
      <xdr:nvSpPr>
        <xdr:cNvPr id="263" name="テキスト ボックス 262"/>
        <xdr:cNvSpPr txBox="1"/>
      </xdr:nvSpPr>
      <xdr:spPr>
        <a:xfrm>
          <a:off x="14020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155787</xdr:rowOff>
    </xdr:from>
    <xdr:to>
      <xdr:col>19</xdr:col>
      <xdr:colOff>533400</xdr:colOff>
      <xdr:row>90</xdr:row>
      <xdr:rowOff>85937</xdr:rowOff>
    </xdr:to>
    <xdr:sp macro="" textlink="">
      <xdr:nvSpPr>
        <xdr:cNvPr id="264" name="フローチャート : 判断 263"/>
        <xdr:cNvSpPr/>
      </xdr:nvSpPr>
      <xdr:spPr>
        <a:xfrm>
          <a:off x="13462000" y="1541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70714</xdr:rowOff>
    </xdr:from>
    <xdr:ext cx="762000" cy="259045"/>
    <xdr:sp macro="" textlink="">
      <xdr:nvSpPr>
        <xdr:cNvPr id="265" name="テキスト ボックス 264"/>
        <xdr:cNvSpPr txBox="1"/>
      </xdr:nvSpPr>
      <xdr:spPr>
        <a:xfrm>
          <a:off x="13131800" y="1550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50800</xdr:rowOff>
    </xdr:from>
    <xdr:to>
      <xdr:col>24</xdr:col>
      <xdr:colOff>609600</xdr:colOff>
      <xdr:row>86</xdr:row>
      <xdr:rowOff>152400</xdr:rowOff>
    </xdr:to>
    <xdr:sp macro="" textlink="">
      <xdr:nvSpPr>
        <xdr:cNvPr id="271" name="円/楕円 270"/>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67327</xdr:rowOff>
    </xdr:from>
    <xdr:ext cx="762000" cy="259045"/>
    <xdr:sp macro="" textlink="">
      <xdr:nvSpPr>
        <xdr:cNvPr id="272" name="給与水準   （国との比較）該当値テキスト"/>
        <xdr:cNvSpPr txBox="1"/>
      </xdr:nvSpPr>
      <xdr:spPr>
        <a:xfrm>
          <a:off x="171069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165946</xdr:rowOff>
    </xdr:from>
    <xdr:to>
      <xdr:col>23</xdr:col>
      <xdr:colOff>457200</xdr:colOff>
      <xdr:row>86</xdr:row>
      <xdr:rowOff>96096</xdr:rowOff>
    </xdr:to>
    <xdr:sp macro="" textlink="">
      <xdr:nvSpPr>
        <xdr:cNvPr id="273" name="円/楕円 272"/>
        <xdr:cNvSpPr/>
      </xdr:nvSpPr>
      <xdr:spPr>
        <a:xfrm>
          <a:off x="16129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74" name="テキスト ボックス 273"/>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69427</xdr:rowOff>
    </xdr:from>
    <xdr:to>
      <xdr:col>22</xdr:col>
      <xdr:colOff>254000</xdr:colOff>
      <xdr:row>85</xdr:row>
      <xdr:rowOff>171027</xdr:rowOff>
    </xdr:to>
    <xdr:sp macro="" textlink="">
      <xdr:nvSpPr>
        <xdr:cNvPr id="275" name="円/楕円 274"/>
        <xdr:cNvSpPr/>
      </xdr:nvSpPr>
      <xdr:spPr>
        <a:xfrm>
          <a:off x="15240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9754</xdr:rowOff>
    </xdr:from>
    <xdr:ext cx="762000" cy="259045"/>
    <xdr:sp macro="" textlink="">
      <xdr:nvSpPr>
        <xdr:cNvPr id="276" name="テキスト ボックス 27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142239</xdr:rowOff>
    </xdr:from>
    <xdr:to>
      <xdr:col>21</xdr:col>
      <xdr:colOff>50800</xdr:colOff>
      <xdr:row>89</xdr:row>
      <xdr:rowOff>72389</xdr:rowOff>
    </xdr:to>
    <xdr:sp macro="" textlink="">
      <xdr:nvSpPr>
        <xdr:cNvPr id="277" name="円/楕円 276"/>
        <xdr:cNvSpPr/>
      </xdr:nvSpPr>
      <xdr:spPr>
        <a:xfrm>
          <a:off x="14351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82566</xdr:rowOff>
    </xdr:from>
    <xdr:ext cx="762000" cy="259045"/>
    <xdr:sp macro="" textlink="">
      <xdr:nvSpPr>
        <xdr:cNvPr id="278" name="テキスト ボックス 277"/>
        <xdr:cNvSpPr txBox="1"/>
      </xdr:nvSpPr>
      <xdr:spPr>
        <a:xfrm>
          <a:off x="14020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79" name="円/楕円 278"/>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82566</xdr:rowOff>
    </xdr:from>
    <xdr:ext cx="762000" cy="259045"/>
    <xdr:sp macro="" textlink="">
      <xdr:nvSpPr>
        <xdr:cNvPr id="280" name="テキスト ボックス 279"/>
        <xdr:cNvSpPr txBox="1"/>
      </xdr:nvSpPr>
      <xdr:spPr>
        <a:xfrm>
          <a:off x="13131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rgbClr val="0000FF"/>
              </a:solidFill>
              <a:effectLst/>
              <a:latin typeface="+mn-lt"/>
              <a:ea typeface="+mn-ea"/>
              <a:cs typeface="+mn-cs"/>
            </a:rPr>
            <a:t>　</a:t>
          </a:r>
          <a:r>
            <a:rPr kumimoji="1" lang="ja-JP" altLang="ja-JP" sz="1300" b="0" i="0" baseline="0">
              <a:solidFill>
                <a:srgbClr val="0000FF"/>
              </a:solidFill>
              <a:effectLst/>
              <a:latin typeface="+mn-ea"/>
              <a:ea typeface="+mn-ea"/>
              <a:cs typeface="+mn-cs"/>
            </a:rPr>
            <a:t>平成</a:t>
          </a:r>
          <a:r>
            <a:rPr kumimoji="1" lang="en-US" altLang="ja-JP" sz="1300" b="0" i="0" baseline="0">
              <a:solidFill>
                <a:srgbClr val="0000FF"/>
              </a:solidFill>
              <a:effectLst/>
              <a:latin typeface="+mn-ea"/>
              <a:ea typeface="+mn-ea"/>
              <a:cs typeface="+mn-cs"/>
            </a:rPr>
            <a:t>27</a:t>
          </a:r>
          <a:r>
            <a:rPr kumimoji="1" lang="ja-JP" altLang="ja-JP" sz="1300" b="0" i="0" baseline="0">
              <a:solidFill>
                <a:srgbClr val="0000FF"/>
              </a:solidFill>
              <a:effectLst/>
              <a:latin typeface="+mn-ea"/>
              <a:ea typeface="+mn-ea"/>
              <a:cs typeface="+mn-cs"/>
            </a:rPr>
            <a:t>年</a:t>
          </a:r>
          <a:r>
            <a:rPr kumimoji="1" lang="en-US" altLang="ja-JP" sz="1300" b="0" i="0" baseline="0">
              <a:solidFill>
                <a:srgbClr val="0000FF"/>
              </a:solidFill>
              <a:effectLst/>
              <a:latin typeface="+mn-ea"/>
              <a:ea typeface="+mn-ea"/>
              <a:cs typeface="+mn-cs"/>
            </a:rPr>
            <a:t>4</a:t>
          </a:r>
          <a:r>
            <a:rPr kumimoji="1" lang="ja-JP" altLang="ja-JP" sz="1300" b="0" i="0" baseline="0">
              <a:solidFill>
                <a:srgbClr val="0000FF"/>
              </a:solidFill>
              <a:effectLst/>
              <a:latin typeface="+mn-ea"/>
              <a:ea typeface="+mn-ea"/>
              <a:cs typeface="+mn-cs"/>
            </a:rPr>
            <a:t>月</a:t>
          </a:r>
          <a:r>
            <a:rPr kumimoji="1" lang="en-US" altLang="ja-JP" sz="1300" b="0" i="0" baseline="0">
              <a:solidFill>
                <a:srgbClr val="0000FF"/>
              </a:solidFill>
              <a:effectLst/>
              <a:latin typeface="+mn-ea"/>
              <a:ea typeface="+mn-ea"/>
              <a:cs typeface="+mn-cs"/>
            </a:rPr>
            <a:t>1</a:t>
          </a:r>
          <a:r>
            <a:rPr kumimoji="1" lang="ja-JP" altLang="ja-JP" sz="1300" b="0" i="0" baseline="0">
              <a:solidFill>
                <a:srgbClr val="0000FF"/>
              </a:solidFill>
              <a:effectLst/>
              <a:latin typeface="+mn-ea"/>
              <a:ea typeface="+mn-ea"/>
              <a:cs typeface="+mn-cs"/>
            </a:rPr>
            <a:t>日現在で</a:t>
          </a:r>
          <a:r>
            <a:rPr kumimoji="1" lang="en-US" altLang="ja-JP" sz="1300" b="0" i="0" baseline="0">
              <a:solidFill>
                <a:srgbClr val="0000FF"/>
              </a:solidFill>
              <a:effectLst/>
              <a:latin typeface="+mn-ea"/>
              <a:ea typeface="+mn-ea"/>
              <a:cs typeface="+mn-cs"/>
            </a:rPr>
            <a:t>35</a:t>
          </a:r>
          <a:r>
            <a:rPr kumimoji="1" lang="ja-JP" altLang="ja-JP" sz="1300" b="0" i="0" baseline="0">
              <a:solidFill>
                <a:srgbClr val="0000FF"/>
              </a:solidFill>
              <a:effectLst/>
              <a:latin typeface="+mn-ea"/>
              <a:ea typeface="+mn-ea"/>
              <a:cs typeface="+mn-cs"/>
            </a:rPr>
            <a:t>人（一般職、教育長含む）。勧奨退職制度</a:t>
          </a:r>
          <a:r>
            <a:rPr kumimoji="1" lang="ja-JP" altLang="en-US" sz="1300" b="0" i="0" baseline="0">
              <a:solidFill>
                <a:srgbClr val="0000FF"/>
              </a:solidFill>
              <a:effectLst/>
              <a:latin typeface="+mn-ea"/>
              <a:ea typeface="+mn-ea"/>
              <a:cs typeface="+mn-cs"/>
            </a:rPr>
            <a:t>の導入（平成</a:t>
          </a:r>
          <a:r>
            <a:rPr kumimoji="1" lang="en-US" altLang="ja-JP" sz="1300" b="0" i="0" baseline="0">
              <a:solidFill>
                <a:srgbClr val="0000FF"/>
              </a:solidFill>
              <a:effectLst/>
              <a:latin typeface="+mn-ea"/>
              <a:ea typeface="+mn-ea"/>
              <a:cs typeface="+mn-cs"/>
            </a:rPr>
            <a:t>16</a:t>
          </a:r>
          <a:r>
            <a:rPr kumimoji="1" lang="ja-JP" altLang="en-US" sz="1300" b="0" i="0" baseline="0">
              <a:solidFill>
                <a:srgbClr val="0000FF"/>
              </a:solidFill>
              <a:effectLst/>
              <a:latin typeface="+mn-ea"/>
              <a:ea typeface="+mn-ea"/>
              <a:cs typeface="+mn-cs"/>
            </a:rPr>
            <a:t>年度）などにより職員数の削減を図っている</a:t>
          </a:r>
          <a:r>
            <a:rPr kumimoji="1" lang="ja-JP" altLang="ja-JP" sz="1300" b="0" i="0" baseline="0">
              <a:solidFill>
                <a:srgbClr val="0000FF"/>
              </a:solidFill>
              <a:effectLst/>
              <a:latin typeface="+mn-ea"/>
              <a:ea typeface="+mn-ea"/>
              <a:cs typeface="+mn-cs"/>
            </a:rPr>
            <a:t>。</a:t>
          </a:r>
          <a:r>
            <a:rPr kumimoji="1" lang="ja-JP" altLang="en-US" sz="1300" b="0" i="0" baseline="0">
              <a:solidFill>
                <a:srgbClr val="0000FF"/>
              </a:solidFill>
              <a:effectLst/>
              <a:latin typeface="+mn-ea"/>
              <a:ea typeface="+mn-ea"/>
              <a:cs typeface="+mn-cs"/>
            </a:rPr>
            <a:t>引き続き、</a:t>
          </a:r>
          <a:r>
            <a:rPr kumimoji="1" lang="ja-JP" altLang="ja-JP" sz="1300" b="0" i="0" baseline="0">
              <a:solidFill>
                <a:srgbClr val="0000FF"/>
              </a:solidFill>
              <a:effectLst/>
              <a:latin typeface="+mn-ea"/>
              <a:ea typeface="+mn-ea"/>
              <a:cs typeface="+mn-cs"/>
            </a:rPr>
            <a:t>人件費及び定数の削減</a:t>
          </a:r>
          <a:r>
            <a:rPr kumimoji="1" lang="ja-JP" altLang="en-US" sz="1300" b="0" i="0" baseline="0">
              <a:solidFill>
                <a:srgbClr val="0000FF"/>
              </a:solidFill>
              <a:effectLst/>
              <a:latin typeface="+mn-ea"/>
              <a:ea typeface="+mn-ea"/>
              <a:cs typeface="+mn-cs"/>
            </a:rPr>
            <a:t>に努めている</a:t>
          </a:r>
          <a:r>
            <a:rPr kumimoji="1" lang="ja-JP" altLang="ja-JP" sz="1300" b="0" i="0" baseline="0">
              <a:solidFill>
                <a:srgbClr val="0000FF"/>
              </a:solidFill>
              <a:effectLst/>
              <a:latin typeface="+mn-ea"/>
              <a:ea typeface="+mn-ea"/>
              <a:cs typeface="+mn-cs"/>
            </a:rPr>
            <a:t>が、少子化による複式学級解消のための臨時職員採用や人</a:t>
          </a:r>
          <a:r>
            <a:rPr kumimoji="1" lang="ja-JP" altLang="en-US" sz="1300" b="0" i="0" baseline="0">
              <a:solidFill>
                <a:srgbClr val="0000FF"/>
              </a:solidFill>
              <a:effectLst/>
              <a:latin typeface="+mn-ea"/>
              <a:ea typeface="+mn-ea"/>
              <a:cs typeface="+mn-cs"/>
            </a:rPr>
            <a:t>口</a:t>
          </a:r>
          <a:r>
            <a:rPr kumimoji="1" lang="ja-JP" altLang="ja-JP" sz="1300" b="0" i="0" baseline="0">
              <a:solidFill>
                <a:srgbClr val="0000FF"/>
              </a:solidFill>
              <a:effectLst/>
              <a:latin typeface="+mn-ea"/>
              <a:ea typeface="+mn-ea"/>
              <a:cs typeface="+mn-cs"/>
            </a:rPr>
            <a:t>の自然減に伴い、人口千人当たり職員数の増加は避けられない。</a:t>
          </a:r>
          <a:endParaRPr lang="ja-JP" altLang="ja-JP" sz="1300">
            <a:solidFill>
              <a:srgbClr val="0000FF"/>
            </a:solidFill>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9" name="直線コネクタ 308"/>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10"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11" name="直線コネクタ 310"/>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2"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3" name="直線コネクタ 312"/>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32258</xdr:rowOff>
    </xdr:from>
    <xdr:to>
      <xdr:col>24</xdr:col>
      <xdr:colOff>558800</xdr:colOff>
      <xdr:row>63</xdr:row>
      <xdr:rowOff>72675</xdr:rowOff>
    </xdr:to>
    <xdr:cxnSp macro="">
      <xdr:nvCxnSpPr>
        <xdr:cNvPr id="314" name="直線コネクタ 313"/>
        <xdr:cNvCxnSpPr/>
      </xdr:nvCxnSpPr>
      <xdr:spPr>
        <a:xfrm>
          <a:off x="16179800" y="10833608"/>
          <a:ext cx="838200" cy="4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120625</xdr:rowOff>
    </xdr:from>
    <xdr:ext cx="762000" cy="259045"/>
    <xdr:sp macro="" textlink="">
      <xdr:nvSpPr>
        <xdr:cNvPr id="315" name="定員管理の状況平均値テキスト"/>
        <xdr:cNvSpPr txBox="1"/>
      </xdr:nvSpPr>
      <xdr:spPr>
        <a:xfrm>
          <a:off x="17106900" y="10236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6" name="フローチャート : 判断 315"/>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132324</xdr:rowOff>
    </xdr:from>
    <xdr:to>
      <xdr:col>23</xdr:col>
      <xdr:colOff>406400</xdr:colOff>
      <xdr:row>63</xdr:row>
      <xdr:rowOff>32258</xdr:rowOff>
    </xdr:to>
    <xdr:cxnSp macro="">
      <xdr:nvCxnSpPr>
        <xdr:cNvPr id="317" name="直線コネクタ 316"/>
        <xdr:cNvCxnSpPr/>
      </xdr:nvCxnSpPr>
      <xdr:spPr>
        <a:xfrm>
          <a:off x="15290800" y="10762224"/>
          <a:ext cx="889000" cy="7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8" name="フローチャート : 判断 317"/>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36985</xdr:rowOff>
    </xdr:from>
    <xdr:ext cx="736600" cy="259045"/>
    <xdr:sp macro="" textlink="">
      <xdr:nvSpPr>
        <xdr:cNvPr id="319" name="テキスト ボックス 318"/>
        <xdr:cNvSpPr txBox="1"/>
      </xdr:nvSpPr>
      <xdr:spPr>
        <a:xfrm>
          <a:off x="15798800" y="1015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132324</xdr:rowOff>
    </xdr:from>
    <xdr:to>
      <xdr:col>22</xdr:col>
      <xdr:colOff>203200</xdr:colOff>
      <xdr:row>63</xdr:row>
      <xdr:rowOff>18182</xdr:rowOff>
    </xdr:to>
    <xdr:cxnSp macro="">
      <xdr:nvCxnSpPr>
        <xdr:cNvPr id="320" name="直線コネクタ 319"/>
        <xdr:cNvCxnSpPr/>
      </xdr:nvCxnSpPr>
      <xdr:spPr>
        <a:xfrm flipV="1">
          <a:off x="14401800" y="10762224"/>
          <a:ext cx="889000" cy="5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21" name="フローチャート : 判断 320"/>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23914</xdr:rowOff>
    </xdr:from>
    <xdr:ext cx="762000" cy="259045"/>
    <xdr:sp macro="" textlink="">
      <xdr:nvSpPr>
        <xdr:cNvPr id="322" name="テキスト ボックス 321"/>
        <xdr:cNvSpPr txBox="1"/>
      </xdr:nvSpPr>
      <xdr:spPr>
        <a:xfrm>
          <a:off x="14909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163290</xdr:rowOff>
    </xdr:from>
    <xdr:to>
      <xdr:col>21</xdr:col>
      <xdr:colOff>0</xdr:colOff>
      <xdr:row>63</xdr:row>
      <xdr:rowOff>18182</xdr:rowOff>
    </xdr:to>
    <xdr:cxnSp macro="">
      <xdr:nvCxnSpPr>
        <xdr:cNvPr id="323" name="直線コネクタ 322"/>
        <xdr:cNvCxnSpPr/>
      </xdr:nvCxnSpPr>
      <xdr:spPr>
        <a:xfrm>
          <a:off x="13512800" y="10793190"/>
          <a:ext cx="889000" cy="2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4" name="フローチャート : 判断 323"/>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28740</xdr:rowOff>
    </xdr:from>
    <xdr:ext cx="762000" cy="259045"/>
    <xdr:sp macro="" textlink="">
      <xdr:nvSpPr>
        <xdr:cNvPr id="325" name="テキスト ボックス 324"/>
        <xdr:cNvSpPr txBox="1"/>
      </xdr:nvSpPr>
      <xdr:spPr>
        <a:xfrm>
          <a:off x="14020800" y="1014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6" name="フローチャート : 判断 325"/>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23914</xdr:rowOff>
    </xdr:from>
    <xdr:ext cx="762000" cy="259045"/>
    <xdr:sp macro="" textlink="">
      <xdr:nvSpPr>
        <xdr:cNvPr id="327" name="テキスト ボックス 326"/>
        <xdr:cNvSpPr txBox="1"/>
      </xdr:nvSpPr>
      <xdr:spPr>
        <a:xfrm>
          <a:off x="13131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21875</xdr:rowOff>
    </xdr:from>
    <xdr:to>
      <xdr:col>24</xdr:col>
      <xdr:colOff>609600</xdr:colOff>
      <xdr:row>63</xdr:row>
      <xdr:rowOff>123475</xdr:rowOff>
    </xdr:to>
    <xdr:sp macro="" textlink="">
      <xdr:nvSpPr>
        <xdr:cNvPr id="333" name="円/楕円 332"/>
        <xdr:cNvSpPr/>
      </xdr:nvSpPr>
      <xdr:spPr>
        <a:xfrm>
          <a:off x="16967200" y="1082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165402</xdr:rowOff>
    </xdr:from>
    <xdr:ext cx="762000" cy="259045"/>
    <xdr:sp macro="" textlink="">
      <xdr:nvSpPr>
        <xdr:cNvPr id="334" name="定員管理の状況該当値テキスト"/>
        <xdr:cNvSpPr txBox="1"/>
      </xdr:nvSpPr>
      <xdr:spPr>
        <a:xfrm>
          <a:off x="17106900" y="1079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43.93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152908</xdr:rowOff>
    </xdr:from>
    <xdr:to>
      <xdr:col>23</xdr:col>
      <xdr:colOff>457200</xdr:colOff>
      <xdr:row>63</xdr:row>
      <xdr:rowOff>83058</xdr:rowOff>
    </xdr:to>
    <xdr:sp macro="" textlink="">
      <xdr:nvSpPr>
        <xdr:cNvPr id="335" name="円/楕円 334"/>
        <xdr:cNvSpPr/>
      </xdr:nvSpPr>
      <xdr:spPr>
        <a:xfrm>
          <a:off x="16129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67835</xdr:rowOff>
    </xdr:from>
    <xdr:ext cx="736600" cy="259045"/>
    <xdr:sp macro="" textlink="">
      <xdr:nvSpPr>
        <xdr:cNvPr id="336" name="テキスト ボックス 335"/>
        <xdr:cNvSpPr txBox="1"/>
      </xdr:nvSpPr>
      <xdr:spPr>
        <a:xfrm>
          <a:off x="15798800" y="1086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81524</xdr:rowOff>
    </xdr:from>
    <xdr:to>
      <xdr:col>22</xdr:col>
      <xdr:colOff>254000</xdr:colOff>
      <xdr:row>63</xdr:row>
      <xdr:rowOff>11674</xdr:rowOff>
    </xdr:to>
    <xdr:sp macro="" textlink="">
      <xdr:nvSpPr>
        <xdr:cNvPr id="337" name="円/楕円 336"/>
        <xdr:cNvSpPr/>
      </xdr:nvSpPr>
      <xdr:spPr>
        <a:xfrm>
          <a:off x="15240000" y="107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167901</xdr:rowOff>
    </xdr:from>
    <xdr:ext cx="762000" cy="259045"/>
    <xdr:sp macro="" textlink="">
      <xdr:nvSpPr>
        <xdr:cNvPr id="338" name="テキスト ボックス 337"/>
        <xdr:cNvSpPr txBox="1"/>
      </xdr:nvSpPr>
      <xdr:spPr>
        <a:xfrm>
          <a:off x="14909800" y="107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138832</xdr:rowOff>
    </xdr:from>
    <xdr:to>
      <xdr:col>21</xdr:col>
      <xdr:colOff>50800</xdr:colOff>
      <xdr:row>63</xdr:row>
      <xdr:rowOff>68982</xdr:rowOff>
    </xdr:to>
    <xdr:sp macro="" textlink="">
      <xdr:nvSpPr>
        <xdr:cNvPr id="339" name="円/楕円 338"/>
        <xdr:cNvSpPr/>
      </xdr:nvSpPr>
      <xdr:spPr>
        <a:xfrm>
          <a:off x="14351000" y="1076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53759</xdr:rowOff>
    </xdr:from>
    <xdr:ext cx="762000" cy="259045"/>
    <xdr:sp macro="" textlink="">
      <xdr:nvSpPr>
        <xdr:cNvPr id="340" name="テキスト ボックス 339"/>
        <xdr:cNvSpPr txBox="1"/>
      </xdr:nvSpPr>
      <xdr:spPr>
        <a:xfrm>
          <a:off x="14020800" y="1085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112490</xdr:rowOff>
    </xdr:from>
    <xdr:to>
      <xdr:col>19</xdr:col>
      <xdr:colOff>533400</xdr:colOff>
      <xdr:row>63</xdr:row>
      <xdr:rowOff>42640</xdr:rowOff>
    </xdr:to>
    <xdr:sp macro="" textlink="">
      <xdr:nvSpPr>
        <xdr:cNvPr id="341" name="円/楕円 340"/>
        <xdr:cNvSpPr/>
      </xdr:nvSpPr>
      <xdr:spPr>
        <a:xfrm>
          <a:off x="13462000" y="1074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27417</xdr:rowOff>
    </xdr:from>
    <xdr:ext cx="762000" cy="259045"/>
    <xdr:sp macro="" textlink="">
      <xdr:nvSpPr>
        <xdr:cNvPr id="342" name="テキスト ボックス 341"/>
        <xdr:cNvSpPr txBox="1"/>
      </xdr:nvSpPr>
      <xdr:spPr>
        <a:xfrm>
          <a:off x="13131800" y="1082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27</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6.1</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％となり、昨年度より</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1.1</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％減少した。</a:t>
          </a:r>
          <a:endParaRPr kumimoji="1" lang="en-US" altLang="ja-JP" sz="1300" b="0" i="0" u="none" strike="noStrike" kern="0" cap="none" spc="0" normalizeH="0" baseline="0" noProof="0">
            <a:ln>
              <a:noFill/>
            </a:ln>
            <a:solidFill>
              <a:srgbClr val="0000FF"/>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元利償還金は平成</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13</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年度をピークに年々減少傾向であるものの、南和広域医療組合（現・南和広域医療企業団）が行う救急病院整備事業に対する多額の地方債借入を行っていること等から、今後、再び比率が増加していく見込みであ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2" name="直線コネクタ 371"/>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4" name="直線コネクタ 37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5"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6" name="直線コネクタ 375"/>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30480</xdr:rowOff>
    </xdr:from>
    <xdr:to>
      <xdr:col>24</xdr:col>
      <xdr:colOff>558800</xdr:colOff>
      <xdr:row>40</xdr:row>
      <xdr:rowOff>106317</xdr:rowOff>
    </xdr:to>
    <xdr:cxnSp macro="">
      <xdr:nvCxnSpPr>
        <xdr:cNvPr id="377" name="直線コネクタ 376"/>
        <xdr:cNvCxnSpPr/>
      </xdr:nvCxnSpPr>
      <xdr:spPr>
        <a:xfrm flipV="1">
          <a:off x="16179800" y="6888480"/>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143890</xdr:rowOff>
    </xdr:from>
    <xdr:ext cx="762000" cy="259045"/>
    <xdr:sp macro="" textlink="">
      <xdr:nvSpPr>
        <xdr:cNvPr id="378" name="公債費負担の状況平均値テキスト"/>
        <xdr:cNvSpPr txBox="1"/>
      </xdr:nvSpPr>
      <xdr:spPr>
        <a:xfrm>
          <a:off x="17106900" y="6830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79" name="フローチャート : 判断 378"/>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106317</xdr:rowOff>
    </xdr:from>
    <xdr:to>
      <xdr:col>23</xdr:col>
      <xdr:colOff>406400</xdr:colOff>
      <xdr:row>41</xdr:row>
      <xdr:rowOff>3810</xdr:rowOff>
    </xdr:to>
    <xdr:cxnSp macro="">
      <xdr:nvCxnSpPr>
        <xdr:cNvPr id="380" name="直線コネクタ 379"/>
        <xdr:cNvCxnSpPr/>
      </xdr:nvCxnSpPr>
      <xdr:spPr>
        <a:xfrm flipV="1">
          <a:off x="15290800" y="696431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81" name="フローチャート : 判断 380"/>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4915</xdr:rowOff>
    </xdr:from>
    <xdr:ext cx="736600" cy="259045"/>
    <xdr:sp macro="" textlink="">
      <xdr:nvSpPr>
        <xdr:cNvPr id="382" name="テキスト ボックス 381"/>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41</xdr:row>
      <xdr:rowOff>72753</xdr:rowOff>
    </xdr:to>
    <xdr:cxnSp macro="">
      <xdr:nvCxnSpPr>
        <xdr:cNvPr id="383" name="直線コネクタ 382"/>
        <xdr:cNvCxnSpPr/>
      </xdr:nvCxnSpPr>
      <xdr:spPr>
        <a:xfrm flipV="1">
          <a:off x="14401800" y="703326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4" name="フローチャート : 判断 383"/>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85" name="テキスト ボックス 384"/>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72753</xdr:rowOff>
    </xdr:from>
    <xdr:to>
      <xdr:col>21</xdr:col>
      <xdr:colOff>0</xdr:colOff>
      <xdr:row>42</xdr:row>
      <xdr:rowOff>66766</xdr:rowOff>
    </xdr:to>
    <xdr:cxnSp macro="">
      <xdr:nvCxnSpPr>
        <xdr:cNvPr id="386" name="直線コネクタ 385"/>
        <xdr:cNvCxnSpPr/>
      </xdr:nvCxnSpPr>
      <xdr:spPr>
        <a:xfrm flipV="1">
          <a:off x="13512800" y="7102203"/>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7" name="フローチャート : 判断 386"/>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142801</xdr:rowOff>
    </xdr:from>
    <xdr:ext cx="762000" cy="259045"/>
    <xdr:sp macro="" textlink="">
      <xdr:nvSpPr>
        <xdr:cNvPr id="388" name="テキスト ボックス 387"/>
        <xdr:cNvSpPr txBox="1"/>
      </xdr:nvSpPr>
      <xdr:spPr>
        <a:xfrm>
          <a:off x="14020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89" name="フローチャート : 判断 388"/>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72589</xdr:rowOff>
    </xdr:from>
    <xdr:ext cx="762000" cy="259045"/>
    <xdr:sp macro="" textlink="">
      <xdr:nvSpPr>
        <xdr:cNvPr id="390" name="テキスト ボックス 389"/>
        <xdr:cNvSpPr txBox="1"/>
      </xdr:nvSpPr>
      <xdr:spPr>
        <a:xfrm>
          <a:off x="13131800" y="693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151130</xdr:rowOff>
    </xdr:from>
    <xdr:to>
      <xdr:col>24</xdr:col>
      <xdr:colOff>609600</xdr:colOff>
      <xdr:row>40</xdr:row>
      <xdr:rowOff>81280</xdr:rowOff>
    </xdr:to>
    <xdr:sp macro="" textlink="">
      <xdr:nvSpPr>
        <xdr:cNvPr id="396" name="円/楕円 395"/>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167657</xdr:rowOff>
    </xdr:from>
    <xdr:ext cx="762000" cy="259045"/>
    <xdr:sp macro="" textlink="">
      <xdr:nvSpPr>
        <xdr:cNvPr id="397"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55517</xdr:rowOff>
    </xdr:from>
    <xdr:to>
      <xdr:col>23</xdr:col>
      <xdr:colOff>457200</xdr:colOff>
      <xdr:row>40</xdr:row>
      <xdr:rowOff>157117</xdr:rowOff>
    </xdr:to>
    <xdr:sp macro="" textlink="">
      <xdr:nvSpPr>
        <xdr:cNvPr id="398" name="円/楕円 397"/>
        <xdr:cNvSpPr/>
      </xdr:nvSpPr>
      <xdr:spPr>
        <a:xfrm>
          <a:off x="16129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167294</xdr:rowOff>
    </xdr:from>
    <xdr:ext cx="736600" cy="259045"/>
    <xdr:sp macro="" textlink="">
      <xdr:nvSpPr>
        <xdr:cNvPr id="399" name="テキスト ボックス 398"/>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400" name="円/楕円 399"/>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64787</xdr:rowOff>
    </xdr:from>
    <xdr:ext cx="762000" cy="259045"/>
    <xdr:sp macro="" textlink="">
      <xdr:nvSpPr>
        <xdr:cNvPr id="401" name="テキスト ボックス 400"/>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21953</xdr:rowOff>
    </xdr:from>
    <xdr:to>
      <xdr:col>21</xdr:col>
      <xdr:colOff>50800</xdr:colOff>
      <xdr:row>41</xdr:row>
      <xdr:rowOff>123553</xdr:rowOff>
    </xdr:to>
    <xdr:sp macro="" textlink="">
      <xdr:nvSpPr>
        <xdr:cNvPr id="402" name="円/楕円 401"/>
        <xdr:cNvSpPr/>
      </xdr:nvSpPr>
      <xdr:spPr>
        <a:xfrm>
          <a:off x="14351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133730</xdr:rowOff>
    </xdr:from>
    <xdr:ext cx="762000" cy="259045"/>
    <xdr:sp macro="" textlink="">
      <xdr:nvSpPr>
        <xdr:cNvPr id="403" name="テキスト ボックス 402"/>
        <xdr:cNvSpPr txBox="1"/>
      </xdr:nvSpPr>
      <xdr:spPr>
        <a:xfrm>
          <a:off x="14020800" y="682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15966</xdr:rowOff>
    </xdr:from>
    <xdr:to>
      <xdr:col>19</xdr:col>
      <xdr:colOff>533400</xdr:colOff>
      <xdr:row>42</xdr:row>
      <xdr:rowOff>117566</xdr:rowOff>
    </xdr:to>
    <xdr:sp macro="" textlink="">
      <xdr:nvSpPr>
        <xdr:cNvPr id="404" name="円/楕円 403"/>
        <xdr:cNvSpPr/>
      </xdr:nvSpPr>
      <xdr:spPr>
        <a:xfrm>
          <a:off x="13462000" y="7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102343</xdr:rowOff>
    </xdr:from>
    <xdr:ext cx="762000" cy="259045"/>
    <xdr:sp macro="" textlink="">
      <xdr:nvSpPr>
        <xdr:cNvPr id="405" name="テキスト ボックス 404"/>
        <xdr:cNvSpPr txBox="1"/>
      </xdr:nvSpPr>
      <xdr:spPr>
        <a:xfrm>
          <a:off x="13131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rgbClr val="0000FF"/>
              </a:solidFill>
              <a:effectLst/>
              <a:latin typeface="+mn-ea"/>
              <a:ea typeface="+mn-ea"/>
              <a:cs typeface="+mn-cs"/>
            </a:rPr>
            <a:t>　全国平均を大きく下回っている。</a:t>
          </a:r>
          <a:endParaRPr lang="ja-JP" altLang="ja-JP" sz="1300">
            <a:solidFill>
              <a:srgbClr val="0000FF"/>
            </a:solidFill>
            <a:effectLst/>
            <a:latin typeface="+mn-ea"/>
            <a:ea typeface="+mn-ea"/>
          </a:endParaRPr>
        </a:p>
        <a:p>
          <a:pPr eaLnBrk="1" fontAlgn="auto" latinLnBrk="0" hangingPunct="1"/>
          <a:r>
            <a:rPr kumimoji="1" lang="ja-JP" altLang="ja-JP" sz="1300" b="0" i="0" baseline="0">
              <a:solidFill>
                <a:srgbClr val="0000FF"/>
              </a:solidFill>
              <a:effectLst/>
              <a:latin typeface="+mn-ea"/>
              <a:ea typeface="+mn-ea"/>
              <a:cs typeface="+mn-cs"/>
            </a:rPr>
            <a:t>　しかし、平成</a:t>
          </a:r>
          <a:r>
            <a:rPr kumimoji="1" lang="en-US" altLang="ja-JP" sz="1300" b="0" i="0" baseline="0">
              <a:solidFill>
                <a:srgbClr val="0000FF"/>
              </a:solidFill>
              <a:effectLst/>
              <a:latin typeface="+mn-ea"/>
              <a:ea typeface="+mn-ea"/>
              <a:cs typeface="+mn-cs"/>
            </a:rPr>
            <a:t>25</a:t>
          </a:r>
          <a:r>
            <a:rPr kumimoji="1" lang="ja-JP" altLang="ja-JP" sz="1300" b="0" i="0" baseline="0">
              <a:solidFill>
                <a:srgbClr val="0000FF"/>
              </a:solidFill>
              <a:effectLst/>
              <a:latin typeface="+mn-ea"/>
              <a:ea typeface="+mn-ea"/>
              <a:cs typeface="+mn-cs"/>
            </a:rPr>
            <a:t>年度から南和広域医療組合（現・南和広域医療企業団）が行う救急病院等施設整備事業に対する多額の地方債借入を行っていることなどから、今後、比率の急激な増加が見込まれる。</a:t>
          </a:r>
          <a:endParaRPr lang="ja-JP" altLang="ja-JP" sz="1300">
            <a:solidFill>
              <a:srgbClr val="0000FF"/>
            </a:solidFill>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2" name="直線コネクタ 431"/>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3"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4" name="直線コネクタ 433"/>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5"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143527</xdr:rowOff>
    </xdr:from>
    <xdr:ext cx="762000" cy="259045"/>
    <xdr:sp macro="" textlink="">
      <xdr:nvSpPr>
        <xdr:cNvPr id="437"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8" name="フローチャート : 判断 437"/>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39" name="フローチャート : 判断 438"/>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0" name="テキスト ボックス 439"/>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41" name="フローチャート : 判断 440"/>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2" name="テキスト ボックス 441"/>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43" name="フローチャート : 判断 442"/>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4" name="テキスト ボックス 443"/>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5" name="フローチャート : 判断 444"/>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6" name="テキスト ボックス 445"/>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奈良県黒滝村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
771
47.70
1,739,956
1,613,331
74,291
845,175
1,090,075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FF"/>
              </a:solidFill>
              <a:latin typeface="ＭＳ Ｐゴシック"/>
            </a:rPr>
            <a:t>　長年、職員の退職に伴う新規職員補充を行っていなかったが、平成</a:t>
          </a:r>
          <a:r>
            <a:rPr kumimoji="1" lang="en-US" altLang="ja-JP" sz="1300">
              <a:solidFill>
                <a:srgbClr val="0000FF"/>
              </a:solidFill>
              <a:latin typeface="ＭＳ Ｐゴシック"/>
            </a:rPr>
            <a:t>27</a:t>
          </a:r>
          <a:r>
            <a:rPr kumimoji="1" lang="ja-JP" altLang="en-US" sz="1300">
              <a:solidFill>
                <a:srgbClr val="0000FF"/>
              </a:solidFill>
              <a:latin typeface="ＭＳ Ｐゴシック"/>
            </a:rPr>
            <a:t>年</a:t>
          </a:r>
          <a:r>
            <a:rPr kumimoji="1" lang="en-US" altLang="ja-JP" sz="1300">
              <a:solidFill>
                <a:srgbClr val="0000FF"/>
              </a:solidFill>
              <a:latin typeface="ＭＳ Ｐゴシック"/>
            </a:rPr>
            <a:t>4</a:t>
          </a:r>
          <a:r>
            <a:rPr kumimoji="1" lang="ja-JP" altLang="en-US" sz="1300">
              <a:solidFill>
                <a:srgbClr val="0000FF"/>
              </a:solidFill>
              <a:latin typeface="ＭＳ Ｐゴシック"/>
            </a:rPr>
            <a:t>月に</a:t>
          </a:r>
          <a:r>
            <a:rPr kumimoji="1" lang="en-US" altLang="ja-JP" sz="1300">
              <a:solidFill>
                <a:srgbClr val="0000FF"/>
              </a:solidFill>
              <a:latin typeface="ＭＳ Ｐゴシック"/>
            </a:rPr>
            <a:t>3</a:t>
          </a:r>
          <a:r>
            <a:rPr kumimoji="1" lang="ja-JP" altLang="en-US" sz="1300">
              <a:solidFill>
                <a:srgbClr val="0000FF"/>
              </a:solidFill>
              <a:latin typeface="ＭＳ Ｐゴシック"/>
            </a:rPr>
            <a:t>名の職員を新規に採用したため、昨年度に比べ</a:t>
          </a:r>
          <a:r>
            <a:rPr kumimoji="1" lang="en-US" altLang="ja-JP" sz="1300">
              <a:solidFill>
                <a:srgbClr val="0000FF"/>
              </a:solidFill>
              <a:latin typeface="ＭＳ Ｐゴシック"/>
            </a:rPr>
            <a:t>0.5</a:t>
          </a:r>
          <a:r>
            <a:rPr kumimoji="1" lang="ja-JP" altLang="en-US" sz="1300">
              <a:solidFill>
                <a:srgbClr val="0000FF"/>
              </a:solidFill>
              <a:latin typeface="ＭＳ Ｐゴシック"/>
            </a:rPr>
            <a:t>％（決算額約</a:t>
          </a:r>
          <a:r>
            <a:rPr kumimoji="1" lang="en-US" altLang="ja-JP" sz="1300">
              <a:solidFill>
                <a:srgbClr val="0000FF"/>
              </a:solidFill>
              <a:latin typeface="ＭＳ Ｐゴシック"/>
            </a:rPr>
            <a:t>9</a:t>
          </a:r>
          <a:r>
            <a:rPr kumimoji="1" lang="ja-JP" altLang="en-US" sz="1300">
              <a:solidFill>
                <a:srgbClr val="0000FF"/>
              </a:solidFill>
              <a:latin typeface="ＭＳ Ｐゴシック"/>
            </a:rPr>
            <a:t>百万円）の増加。また、勤続年数が長い職員の割合が年々増加していることから、職員</a:t>
          </a:r>
          <a:r>
            <a:rPr kumimoji="1" lang="en-US" altLang="ja-JP" sz="1300">
              <a:solidFill>
                <a:srgbClr val="0000FF"/>
              </a:solidFill>
              <a:latin typeface="ＭＳ Ｐゴシック"/>
            </a:rPr>
            <a:t>1</a:t>
          </a:r>
          <a:r>
            <a:rPr kumimoji="1" lang="ja-JP" altLang="en-US" sz="1300">
              <a:solidFill>
                <a:srgbClr val="0000FF"/>
              </a:solidFill>
              <a:latin typeface="ＭＳ Ｐゴシック"/>
            </a:rPr>
            <a:t>人当たりの人件費が増加傾向にある。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43724</xdr:rowOff>
    </xdr:from>
    <xdr:to>
      <xdr:col>7</xdr:col>
      <xdr:colOff>15875</xdr:colOff>
      <xdr:row>39</xdr:row>
      <xdr:rowOff>60053</xdr:rowOff>
    </xdr:to>
    <xdr:cxnSp macro="">
      <xdr:nvCxnSpPr>
        <xdr:cNvPr id="67" name="直線コネクタ 66"/>
        <xdr:cNvCxnSpPr/>
      </xdr:nvCxnSpPr>
      <xdr:spPr>
        <a:xfrm>
          <a:off x="3987800" y="673027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8"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43724</xdr:rowOff>
    </xdr:from>
    <xdr:to>
      <xdr:col>5</xdr:col>
      <xdr:colOff>549275</xdr:colOff>
      <xdr:row>39</xdr:row>
      <xdr:rowOff>50256</xdr:rowOff>
    </xdr:to>
    <xdr:cxnSp macro="">
      <xdr:nvCxnSpPr>
        <xdr:cNvPr id="70" name="直線コネクタ 69"/>
        <xdr:cNvCxnSpPr/>
      </xdr:nvCxnSpPr>
      <xdr:spPr>
        <a:xfrm flipV="1">
          <a:off x="3098800" y="67302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150421</xdr:rowOff>
    </xdr:from>
    <xdr:ext cx="736600" cy="259045"/>
    <xdr:sp macro="" textlink="">
      <xdr:nvSpPr>
        <xdr:cNvPr id="72" name="テキスト ボックス 71"/>
        <xdr:cNvSpPr txBox="1"/>
      </xdr:nvSpPr>
      <xdr:spPr>
        <a:xfrm>
          <a:off x="3606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153126</xdr:rowOff>
    </xdr:from>
    <xdr:to>
      <xdr:col>4</xdr:col>
      <xdr:colOff>346075</xdr:colOff>
      <xdr:row>39</xdr:row>
      <xdr:rowOff>50256</xdr:rowOff>
    </xdr:to>
    <xdr:cxnSp macro="">
      <xdr:nvCxnSpPr>
        <xdr:cNvPr id="73" name="直線コネクタ 72"/>
        <xdr:cNvCxnSpPr/>
      </xdr:nvCxnSpPr>
      <xdr:spPr>
        <a:xfrm>
          <a:off x="2209800" y="666822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5" name="テキスト ボックス 74"/>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153126</xdr:rowOff>
    </xdr:from>
    <xdr:to>
      <xdr:col>3</xdr:col>
      <xdr:colOff>142875</xdr:colOff>
      <xdr:row>39</xdr:row>
      <xdr:rowOff>14333</xdr:rowOff>
    </xdr:to>
    <xdr:cxnSp macro="">
      <xdr:nvCxnSpPr>
        <xdr:cNvPr id="76" name="直線コネクタ 75"/>
        <xdr:cNvCxnSpPr/>
      </xdr:nvCxnSpPr>
      <xdr:spPr>
        <a:xfrm flipV="1">
          <a:off x="1320800" y="66682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121030</xdr:rowOff>
    </xdr:from>
    <xdr:ext cx="762000" cy="259045"/>
    <xdr:sp macro="" textlink="">
      <xdr:nvSpPr>
        <xdr:cNvPr id="78" name="テキスト ボックス 77"/>
        <xdr:cNvSpPr txBox="1"/>
      </xdr:nvSpPr>
      <xdr:spPr>
        <a:xfrm>
          <a:off x="1828800" y="612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156953</xdr:rowOff>
    </xdr:from>
    <xdr:ext cx="762000" cy="259045"/>
    <xdr:sp macro="" textlink="">
      <xdr:nvSpPr>
        <xdr:cNvPr id="80" name="テキスト ボックス 79"/>
        <xdr:cNvSpPr txBox="1"/>
      </xdr:nvSpPr>
      <xdr:spPr>
        <a:xfrm>
          <a:off x="939800" y="615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9253</xdr:rowOff>
    </xdr:from>
    <xdr:to>
      <xdr:col>7</xdr:col>
      <xdr:colOff>66675</xdr:colOff>
      <xdr:row>39</xdr:row>
      <xdr:rowOff>110853</xdr:rowOff>
    </xdr:to>
    <xdr:sp macro="" textlink="">
      <xdr:nvSpPr>
        <xdr:cNvPr id="86" name="円/楕円 85"/>
        <xdr:cNvSpPr/>
      </xdr:nvSpPr>
      <xdr:spPr>
        <a:xfrm>
          <a:off x="4775200" y="669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152780</xdr:rowOff>
    </xdr:from>
    <xdr:ext cx="762000" cy="259045"/>
    <xdr:sp macro="" textlink="">
      <xdr:nvSpPr>
        <xdr:cNvPr id="87" name="人件費該当値テキスト"/>
        <xdr:cNvSpPr txBox="1"/>
      </xdr:nvSpPr>
      <xdr:spPr>
        <a:xfrm>
          <a:off x="4914900" y="666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164374</xdr:rowOff>
    </xdr:from>
    <xdr:to>
      <xdr:col>5</xdr:col>
      <xdr:colOff>600075</xdr:colOff>
      <xdr:row>39</xdr:row>
      <xdr:rowOff>94524</xdr:rowOff>
    </xdr:to>
    <xdr:sp macro="" textlink="">
      <xdr:nvSpPr>
        <xdr:cNvPr id="88" name="円/楕円 87"/>
        <xdr:cNvSpPr/>
      </xdr:nvSpPr>
      <xdr:spPr>
        <a:xfrm>
          <a:off x="3937000" y="667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79301</xdr:rowOff>
    </xdr:from>
    <xdr:ext cx="736600" cy="259045"/>
    <xdr:sp macro="" textlink="">
      <xdr:nvSpPr>
        <xdr:cNvPr id="89" name="テキスト ボックス 88"/>
        <xdr:cNvSpPr txBox="1"/>
      </xdr:nvSpPr>
      <xdr:spPr>
        <a:xfrm>
          <a:off x="3606800" y="6765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170906</xdr:rowOff>
    </xdr:from>
    <xdr:to>
      <xdr:col>4</xdr:col>
      <xdr:colOff>396875</xdr:colOff>
      <xdr:row>39</xdr:row>
      <xdr:rowOff>101056</xdr:rowOff>
    </xdr:to>
    <xdr:sp macro="" textlink="">
      <xdr:nvSpPr>
        <xdr:cNvPr id="90" name="円/楕円 89"/>
        <xdr:cNvSpPr/>
      </xdr:nvSpPr>
      <xdr:spPr>
        <a:xfrm>
          <a:off x="30480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85833</xdr:rowOff>
    </xdr:from>
    <xdr:ext cx="762000" cy="259045"/>
    <xdr:sp macro="" textlink="">
      <xdr:nvSpPr>
        <xdr:cNvPr id="91" name="テキスト ボックス 90"/>
        <xdr:cNvSpPr txBox="1"/>
      </xdr:nvSpPr>
      <xdr:spPr>
        <a:xfrm>
          <a:off x="2717800" y="677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102326</xdr:rowOff>
    </xdr:from>
    <xdr:to>
      <xdr:col>3</xdr:col>
      <xdr:colOff>193675</xdr:colOff>
      <xdr:row>39</xdr:row>
      <xdr:rowOff>32476</xdr:rowOff>
    </xdr:to>
    <xdr:sp macro="" textlink="">
      <xdr:nvSpPr>
        <xdr:cNvPr id="92" name="円/楕円 91"/>
        <xdr:cNvSpPr/>
      </xdr:nvSpPr>
      <xdr:spPr>
        <a:xfrm>
          <a:off x="2159000" y="66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17253</xdr:rowOff>
    </xdr:from>
    <xdr:ext cx="762000" cy="259045"/>
    <xdr:sp macro="" textlink="">
      <xdr:nvSpPr>
        <xdr:cNvPr id="93" name="テキスト ボックス 92"/>
        <xdr:cNvSpPr txBox="1"/>
      </xdr:nvSpPr>
      <xdr:spPr>
        <a:xfrm>
          <a:off x="1828800" y="670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134983</xdr:rowOff>
    </xdr:from>
    <xdr:to>
      <xdr:col>1</xdr:col>
      <xdr:colOff>676275</xdr:colOff>
      <xdr:row>39</xdr:row>
      <xdr:rowOff>65133</xdr:rowOff>
    </xdr:to>
    <xdr:sp macro="" textlink="">
      <xdr:nvSpPr>
        <xdr:cNvPr id="94" name="円/楕円 93"/>
        <xdr:cNvSpPr/>
      </xdr:nvSpPr>
      <xdr:spPr>
        <a:xfrm>
          <a:off x="1270000" y="66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49910</xdr:rowOff>
    </xdr:from>
    <xdr:ext cx="762000" cy="259045"/>
    <xdr:sp macro="" textlink="">
      <xdr:nvSpPr>
        <xdr:cNvPr id="95" name="テキスト ボックス 94"/>
        <xdr:cNvSpPr txBox="1"/>
      </xdr:nvSpPr>
      <xdr:spPr>
        <a:xfrm>
          <a:off x="939800" y="673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baseline="0">
              <a:solidFill>
                <a:srgbClr val="0000FF"/>
              </a:solidFill>
              <a:effectLst/>
              <a:latin typeface="+mn-ea"/>
              <a:ea typeface="+mn-ea"/>
              <a:cs typeface="+mn-cs"/>
            </a:rPr>
            <a:t>　昨年度より</a:t>
          </a:r>
          <a:r>
            <a:rPr kumimoji="1" lang="en-US" altLang="ja-JP" sz="1300" b="0" i="0" baseline="0">
              <a:solidFill>
                <a:srgbClr val="0000FF"/>
              </a:solidFill>
              <a:effectLst/>
              <a:latin typeface="+mn-ea"/>
              <a:ea typeface="+mn-ea"/>
              <a:cs typeface="+mn-cs"/>
            </a:rPr>
            <a:t>4.8</a:t>
          </a:r>
          <a:r>
            <a:rPr kumimoji="1" lang="ja-JP" altLang="ja-JP" sz="1300" b="0" i="0" baseline="0">
              <a:solidFill>
                <a:srgbClr val="0000FF"/>
              </a:solidFill>
              <a:effectLst/>
              <a:latin typeface="+mn-ea"/>
              <a:ea typeface="+mn-ea"/>
              <a:cs typeface="+mn-cs"/>
            </a:rPr>
            <a:t>％増（決算額約</a:t>
          </a:r>
          <a:r>
            <a:rPr kumimoji="1" lang="en-US" altLang="ja-JP" sz="1300" b="0" i="0" baseline="0">
              <a:solidFill>
                <a:srgbClr val="0000FF"/>
              </a:solidFill>
              <a:effectLst/>
              <a:latin typeface="+mn-ea"/>
              <a:ea typeface="+mn-ea"/>
              <a:cs typeface="+mn-cs"/>
            </a:rPr>
            <a:t>55</a:t>
          </a:r>
          <a:r>
            <a:rPr kumimoji="1" lang="ja-JP" altLang="ja-JP" sz="1300" b="0" i="0" baseline="0">
              <a:solidFill>
                <a:srgbClr val="0000FF"/>
              </a:solidFill>
              <a:effectLst/>
              <a:latin typeface="+mn-ea"/>
              <a:ea typeface="+mn-ea"/>
              <a:cs typeface="+mn-cs"/>
            </a:rPr>
            <a:t>百万円）と急激な増加。</a:t>
          </a:r>
          <a:r>
            <a:rPr kumimoji="1" lang="ja-JP" altLang="ja-JP" sz="1300">
              <a:solidFill>
                <a:srgbClr val="0000FF"/>
              </a:solidFill>
              <a:effectLst/>
              <a:latin typeface="+mn-ea"/>
              <a:ea typeface="+mn-ea"/>
              <a:cs typeface="+mn-cs"/>
            </a:rPr>
            <a:t>増加の大きな要因として、</a:t>
          </a:r>
          <a:r>
            <a:rPr kumimoji="1" lang="ja-JP" altLang="en-US" sz="1300">
              <a:solidFill>
                <a:srgbClr val="0000FF"/>
              </a:solidFill>
              <a:effectLst/>
              <a:latin typeface="+mn-ea"/>
              <a:ea typeface="+mn-ea"/>
              <a:cs typeface="+mn-cs"/>
            </a:rPr>
            <a:t>社会保障・税番号制度関係</a:t>
          </a:r>
          <a:r>
            <a:rPr kumimoji="1" lang="ja-JP" altLang="ja-JP" sz="1300">
              <a:solidFill>
                <a:srgbClr val="0000FF"/>
              </a:solidFill>
              <a:effectLst/>
              <a:latin typeface="+mn-ea"/>
              <a:ea typeface="+mn-ea"/>
              <a:cs typeface="+mn-cs"/>
            </a:rPr>
            <a:t>システム</a:t>
          </a:r>
          <a:r>
            <a:rPr kumimoji="1" lang="ja-JP" altLang="en-US" sz="1300">
              <a:solidFill>
                <a:srgbClr val="0000FF"/>
              </a:solidFill>
              <a:effectLst/>
              <a:latin typeface="+mn-ea"/>
              <a:ea typeface="+mn-ea"/>
              <a:cs typeface="+mn-cs"/>
            </a:rPr>
            <a:t>改修</a:t>
          </a:r>
          <a:r>
            <a:rPr kumimoji="1" lang="ja-JP" altLang="ja-JP" sz="1300">
              <a:solidFill>
                <a:srgbClr val="0000FF"/>
              </a:solidFill>
              <a:effectLst/>
              <a:latin typeface="+mn-ea"/>
              <a:ea typeface="+mn-ea"/>
              <a:cs typeface="+mn-cs"/>
            </a:rPr>
            <a:t>費、</a:t>
          </a:r>
          <a:r>
            <a:rPr kumimoji="1" lang="ja-JP" altLang="en-US" sz="1300">
              <a:solidFill>
                <a:srgbClr val="0000FF"/>
              </a:solidFill>
              <a:effectLst/>
              <a:latin typeface="+mn-ea"/>
              <a:ea typeface="+mn-ea"/>
              <a:cs typeface="+mn-cs"/>
            </a:rPr>
            <a:t>基幹系システム更改に伴う運用経費</a:t>
          </a:r>
          <a:r>
            <a:rPr kumimoji="1" lang="ja-JP" altLang="ja-JP" sz="1300">
              <a:solidFill>
                <a:srgbClr val="0000FF"/>
              </a:solidFill>
              <a:effectLst/>
              <a:latin typeface="+mn-ea"/>
              <a:ea typeface="+mn-ea"/>
              <a:cs typeface="+mn-cs"/>
            </a:rPr>
            <a:t>などが挙げられる。</a:t>
          </a:r>
          <a:endParaRPr lang="ja-JP" altLang="ja-JP" sz="1300">
            <a:solidFill>
              <a:srgbClr val="0000FF"/>
            </a:solidFill>
            <a:effectLst/>
            <a:latin typeface="+mn-ea"/>
            <a:ea typeface="+mn-ea"/>
          </a:endParaRPr>
        </a:p>
        <a:p>
          <a:r>
            <a:rPr kumimoji="1" lang="ja-JP" altLang="ja-JP" sz="1300">
              <a:solidFill>
                <a:srgbClr val="0000FF"/>
              </a:solidFill>
              <a:effectLst/>
              <a:latin typeface="+mn-ea"/>
              <a:ea typeface="+mn-ea"/>
              <a:cs typeface="+mn-cs"/>
            </a:rPr>
            <a:t>　また、経費の削減に努めている</a:t>
          </a:r>
          <a:r>
            <a:rPr kumimoji="1" lang="ja-JP" altLang="en-US" sz="1300">
              <a:solidFill>
                <a:srgbClr val="0000FF"/>
              </a:solidFill>
              <a:effectLst/>
              <a:latin typeface="+mn-ea"/>
              <a:ea typeface="+mn-ea"/>
              <a:cs typeface="+mn-cs"/>
            </a:rPr>
            <a:t>が</a:t>
          </a:r>
          <a:r>
            <a:rPr kumimoji="1" lang="ja-JP" altLang="ja-JP" sz="1300">
              <a:solidFill>
                <a:srgbClr val="0000FF"/>
              </a:solidFill>
              <a:effectLst/>
              <a:latin typeface="+mn-ea"/>
              <a:ea typeface="+mn-ea"/>
              <a:cs typeface="+mn-cs"/>
            </a:rPr>
            <a:t>、様々な業務で電算化が進み、その運用経費が年々増加している。</a:t>
          </a:r>
          <a:endParaRPr lang="ja-JP" altLang="ja-JP" sz="1300">
            <a:solidFill>
              <a:srgbClr val="0000FF"/>
            </a:solidFill>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8128</xdr:rowOff>
    </xdr:from>
    <xdr:to>
      <xdr:col>24</xdr:col>
      <xdr:colOff>31750</xdr:colOff>
      <xdr:row>19</xdr:row>
      <xdr:rowOff>56134</xdr:rowOff>
    </xdr:to>
    <xdr:cxnSp macro="">
      <xdr:nvCxnSpPr>
        <xdr:cNvPr id="125" name="直線コネクタ 124"/>
        <xdr:cNvCxnSpPr/>
      </xdr:nvCxnSpPr>
      <xdr:spPr>
        <a:xfrm>
          <a:off x="15671800" y="3094228"/>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147574</xdr:rowOff>
    </xdr:from>
    <xdr:to>
      <xdr:col>22</xdr:col>
      <xdr:colOff>565150</xdr:colOff>
      <xdr:row>18</xdr:row>
      <xdr:rowOff>8128</xdr:rowOff>
    </xdr:to>
    <xdr:cxnSp macro="">
      <xdr:nvCxnSpPr>
        <xdr:cNvPr id="128" name="直線コネクタ 127"/>
        <xdr:cNvCxnSpPr/>
      </xdr:nvCxnSpPr>
      <xdr:spPr>
        <a:xfrm>
          <a:off x="14782800" y="30622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30" name="テキスト ボックス 129"/>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143002</xdr:rowOff>
    </xdr:from>
    <xdr:to>
      <xdr:col>21</xdr:col>
      <xdr:colOff>361950</xdr:colOff>
      <xdr:row>17</xdr:row>
      <xdr:rowOff>147574</xdr:rowOff>
    </xdr:to>
    <xdr:cxnSp macro="">
      <xdr:nvCxnSpPr>
        <xdr:cNvPr id="131" name="直線コネクタ 130"/>
        <xdr:cNvCxnSpPr/>
      </xdr:nvCxnSpPr>
      <xdr:spPr>
        <a:xfrm>
          <a:off x="13893800" y="3057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34815</xdr:rowOff>
    </xdr:from>
    <xdr:ext cx="762000" cy="259045"/>
    <xdr:sp macro="" textlink="">
      <xdr:nvSpPr>
        <xdr:cNvPr id="133" name="テキスト ボックス 132"/>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133858</xdr:rowOff>
    </xdr:from>
    <xdr:to>
      <xdr:col>20</xdr:col>
      <xdr:colOff>158750</xdr:colOff>
      <xdr:row>17</xdr:row>
      <xdr:rowOff>143002</xdr:rowOff>
    </xdr:to>
    <xdr:cxnSp macro="">
      <xdr:nvCxnSpPr>
        <xdr:cNvPr id="134" name="直線コネクタ 133"/>
        <xdr:cNvCxnSpPr/>
      </xdr:nvCxnSpPr>
      <xdr:spPr>
        <a:xfrm>
          <a:off x="13004800" y="3048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8" name="テキスト ボックス 137"/>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5334</xdr:rowOff>
    </xdr:from>
    <xdr:to>
      <xdr:col>24</xdr:col>
      <xdr:colOff>82550</xdr:colOff>
      <xdr:row>19</xdr:row>
      <xdr:rowOff>106934</xdr:rowOff>
    </xdr:to>
    <xdr:sp macro="" textlink="">
      <xdr:nvSpPr>
        <xdr:cNvPr id="144" name="円/楕円 143"/>
        <xdr:cNvSpPr/>
      </xdr:nvSpPr>
      <xdr:spPr>
        <a:xfrm>
          <a:off x="164592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148861</xdr:rowOff>
    </xdr:from>
    <xdr:ext cx="762000" cy="259045"/>
    <xdr:sp macro="" textlink="">
      <xdr:nvSpPr>
        <xdr:cNvPr id="145" name="物件費該当値テキスト"/>
        <xdr:cNvSpPr txBox="1"/>
      </xdr:nvSpPr>
      <xdr:spPr>
        <a:xfrm>
          <a:off x="165989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128778</xdr:rowOff>
    </xdr:from>
    <xdr:to>
      <xdr:col>22</xdr:col>
      <xdr:colOff>615950</xdr:colOff>
      <xdr:row>18</xdr:row>
      <xdr:rowOff>58928</xdr:rowOff>
    </xdr:to>
    <xdr:sp macro="" textlink="">
      <xdr:nvSpPr>
        <xdr:cNvPr id="146" name="円/楕円 145"/>
        <xdr:cNvSpPr/>
      </xdr:nvSpPr>
      <xdr:spPr>
        <a:xfrm>
          <a:off x="15621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43705</xdr:rowOff>
    </xdr:from>
    <xdr:ext cx="736600" cy="259045"/>
    <xdr:sp macro="" textlink="">
      <xdr:nvSpPr>
        <xdr:cNvPr id="147" name="テキスト ボックス 146"/>
        <xdr:cNvSpPr txBox="1"/>
      </xdr:nvSpPr>
      <xdr:spPr>
        <a:xfrm>
          <a:off x="15290800" y="312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96774</xdr:rowOff>
    </xdr:from>
    <xdr:to>
      <xdr:col>21</xdr:col>
      <xdr:colOff>412750</xdr:colOff>
      <xdr:row>18</xdr:row>
      <xdr:rowOff>26924</xdr:rowOff>
    </xdr:to>
    <xdr:sp macro="" textlink="">
      <xdr:nvSpPr>
        <xdr:cNvPr id="148" name="円/楕円 147"/>
        <xdr:cNvSpPr/>
      </xdr:nvSpPr>
      <xdr:spPr>
        <a:xfrm>
          <a:off x="14732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11701</xdr:rowOff>
    </xdr:from>
    <xdr:ext cx="762000" cy="259045"/>
    <xdr:sp macro="" textlink="">
      <xdr:nvSpPr>
        <xdr:cNvPr id="149" name="テキスト ボックス 148"/>
        <xdr:cNvSpPr txBox="1"/>
      </xdr:nvSpPr>
      <xdr:spPr>
        <a:xfrm>
          <a:off x="14401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92202</xdr:rowOff>
    </xdr:from>
    <xdr:to>
      <xdr:col>20</xdr:col>
      <xdr:colOff>209550</xdr:colOff>
      <xdr:row>18</xdr:row>
      <xdr:rowOff>22352</xdr:rowOff>
    </xdr:to>
    <xdr:sp macro="" textlink="">
      <xdr:nvSpPr>
        <xdr:cNvPr id="150" name="円/楕円 149"/>
        <xdr:cNvSpPr/>
      </xdr:nvSpPr>
      <xdr:spPr>
        <a:xfrm>
          <a:off x="13843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7129</xdr:rowOff>
    </xdr:from>
    <xdr:ext cx="762000" cy="259045"/>
    <xdr:sp macro="" textlink="">
      <xdr:nvSpPr>
        <xdr:cNvPr id="151" name="テキスト ボックス 150"/>
        <xdr:cNvSpPr txBox="1"/>
      </xdr:nvSpPr>
      <xdr:spPr>
        <a:xfrm>
          <a:off x="13512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83058</xdr:rowOff>
    </xdr:from>
    <xdr:to>
      <xdr:col>19</xdr:col>
      <xdr:colOff>6350</xdr:colOff>
      <xdr:row>18</xdr:row>
      <xdr:rowOff>13208</xdr:rowOff>
    </xdr:to>
    <xdr:sp macro="" textlink="">
      <xdr:nvSpPr>
        <xdr:cNvPr id="152" name="円/楕円 151"/>
        <xdr:cNvSpPr/>
      </xdr:nvSpPr>
      <xdr:spPr>
        <a:xfrm>
          <a:off x="12954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169435</xdr:rowOff>
    </xdr:from>
    <xdr:ext cx="762000" cy="259045"/>
    <xdr:sp macro="" textlink="">
      <xdr:nvSpPr>
        <xdr:cNvPr id="153" name="テキスト ボックス 152"/>
        <xdr:cNvSpPr txBox="1"/>
      </xdr:nvSpPr>
      <xdr:spPr>
        <a:xfrm>
          <a:off x="12623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サービス利用者の減などにより、平成</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27</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年度は昨年度に比べ</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0.5</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％（決算額約</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10</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百万円）減少している。</a:t>
          </a:r>
          <a:endParaRPr kumimoji="1" lang="en-US" altLang="ja-JP" sz="1300" b="0" i="0" u="none" strike="noStrike" kern="0" cap="none" spc="0" normalizeH="0" baseline="0" noProof="0">
            <a:ln>
              <a:noFill/>
            </a:ln>
            <a:solidFill>
              <a:srgbClr val="0000FF"/>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しかしながら、今後、少子高齢化施策、障害福祉施策の充実や利用者（対象者）の増加に伴う増額も見込まれる。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88900</xdr:rowOff>
    </xdr:from>
    <xdr:to>
      <xdr:col>7</xdr:col>
      <xdr:colOff>15875</xdr:colOff>
      <xdr:row>56</xdr:row>
      <xdr:rowOff>12700</xdr:rowOff>
    </xdr:to>
    <xdr:cxnSp macro="">
      <xdr:nvCxnSpPr>
        <xdr:cNvPr id="185" name="直線コネクタ 184"/>
        <xdr:cNvCxnSpPr/>
      </xdr:nvCxnSpPr>
      <xdr:spPr>
        <a:xfrm flipV="1">
          <a:off x="3987800" y="95186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6"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56</xdr:row>
      <xdr:rowOff>12700</xdr:rowOff>
    </xdr:to>
    <xdr:cxnSp macro="">
      <xdr:nvCxnSpPr>
        <xdr:cNvPr id="188" name="直線コネクタ 187"/>
        <xdr:cNvCxnSpPr/>
      </xdr:nvCxnSpPr>
      <xdr:spPr>
        <a:xfrm>
          <a:off x="3098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0" name="テキスト ボックス 18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55</xdr:row>
      <xdr:rowOff>146050</xdr:rowOff>
    </xdr:to>
    <xdr:cxnSp macro="">
      <xdr:nvCxnSpPr>
        <xdr:cNvPr id="191" name="直線コネクタ 190"/>
        <xdr:cNvCxnSpPr/>
      </xdr:nvCxnSpPr>
      <xdr:spPr>
        <a:xfrm>
          <a:off x="2209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193" name="テキスト ボックス 192"/>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88900</xdr:rowOff>
    </xdr:to>
    <xdr:cxnSp macro="">
      <xdr:nvCxnSpPr>
        <xdr:cNvPr id="194" name="直線コネクタ 193"/>
        <xdr:cNvCxnSpPr/>
      </xdr:nvCxnSpPr>
      <xdr:spPr>
        <a:xfrm flipV="1">
          <a:off x="1320800" y="957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6" name="テキスト ボックス 195"/>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8" name="テキスト ボックス 19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204" name="円/楕円 203"/>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54627</xdr:rowOff>
    </xdr:from>
    <xdr:ext cx="762000" cy="259045"/>
    <xdr:sp macro="" textlink="">
      <xdr:nvSpPr>
        <xdr:cNvPr id="205"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6" name="円/楕円 205"/>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07" name="テキスト ボックス 20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08" name="円/楕円 207"/>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209" name="テキスト ボックス 208"/>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0" name="円/楕円 209"/>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11" name="テキスト ボックス 210"/>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2" name="円/楕円 211"/>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13" name="テキスト ボックス 212"/>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rgbClr val="0000FF"/>
              </a:solidFill>
              <a:effectLst/>
              <a:latin typeface="+mn-lt"/>
              <a:ea typeface="+mn-ea"/>
              <a:cs typeface="+mn-cs"/>
            </a:rPr>
            <a:t>　</a:t>
          </a:r>
          <a:r>
            <a:rPr kumimoji="1" lang="ja-JP" altLang="en-US" sz="1300" b="0" i="0" baseline="0">
              <a:solidFill>
                <a:srgbClr val="0000FF"/>
              </a:solidFill>
              <a:effectLst/>
              <a:latin typeface="+mn-lt"/>
              <a:ea typeface="+mn-ea"/>
              <a:cs typeface="+mn-cs"/>
            </a:rPr>
            <a:t>維持補修費が増加したものの、それを上回る</a:t>
          </a:r>
          <a:r>
            <a:rPr kumimoji="1" lang="ja-JP" altLang="ja-JP" sz="1300" b="0" i="0" baseline="0">
              <a:solidFill>
                <a:srgbClr val="0000FF"/>
              </a:solidFill>
              <a:effectLst/>
              <a:latin typeface="+mn-lt"/>
              <a:ea typeface="+mn-ea"/>
              <a:cs typeface="+mn-cs"/>
            </a:rPr>
            <a:t>繰出金の</a:t>
          </a:r>
          <a:r>
            <a:rPr kumimoji="1" lang="ja-JP" altLang="en-US" sz="1300" b="0" i="0" baseline="0">
              <a:solidFill>
                <a:srgbClr val="0000FF"/>
              </a:solidFill>
              <a:effectLst/>
              <a:latin typeface="+mn-lt"/>
              <a:ea typeface="+mn-ea"/>
              <a:cs typeface="+mn-cs"/>
            </a:rPr>
            <a:t>減額</a:t>
          </a:r>
          <a:r>
            <a:rPr kumimoji="1" lang="ja-JP" altLang="ja-JP" sz="1300" b="0" i="0" baseline="0">
              <a:solidFill>
                <a:srgbClr val="0000FF"/>
              </a:solidFill>
              <a:effectLst/>
              <a:latin typeface="+mn-lt"/>
              <a:ea typeface="+mn-ea"/>
              <a:cs typeface="+mn-cs"/>
            </a:rPr>
            <a:t>により比率が</a:t>
          </a:r>
          <a:r>
            <a:rPr kumimoji="1" lang="ja-JP" altLang="en-US" sz="1300" b="0" i="0" baseline="0">
              <a:solidFill>
                <a:srgbClr val="0000FF"/>
              </a:solidFill>
              <a:effectLst/>
              <a:latin typeface="+mn-lt"/>
              <a:ea typeface="+mn-ea"/>
              <a:cs typeface="+mn-cs"/>
            </a:rPr>
            <a:t>若干減少</a:t>
          </a:r>
          <a:r>
            <a:rPr kumimoji="1" lang="ja-JP" altLang="ja-JP" sz="1300" b="0" i="0" baseline="0">
              <a:solidFill>
                <a:srgbClr val="0000FF"/>
              </a:solidFill>
              <a:effectLst/>
              <a:latin typeface="+mn-lt"/>
              <a:ea typeface="+mn-ea"/>
              <a:cs typeface="+mn-cs"/>
            </a:rPr>
            <a:t>している。</a:t>
          </a:r>
          <a:endParaRPr lang="ja-JP" altLang="ja-JP" sz="1300">
            <a:solidFill>
              <a:srgbClr val="0000FF"/>
            </a:solidFill>
            <a:effectLst/>
          </a:endParaRPr>
        </a:p>
        <a:p>
          <a:pPr eaLnBrk="1" fontAlgn="auto" latinLnBrk="0" hangingPunct="1"/>
          <a:r>
            <a:rPr kumimoji="1" lang="ja-JP" altLang="ja-JP" sz="1300" b="0" i="0" baseline="0">
              <a:solidFill>
                <a:srgbClr val="0000FF"/>
              </a:solidFill>
              <a:effectLst/>
              <a:latin typeface="+mn-lt"/>
              <a:ea typeface="+mn-ea"/>
              <a:cs typeface="+mn-cs"/>
            </a:rPr>
            <a:t>　また今後、</a:t>
          </a:r>
          <a:r>
            <a:rPr kumimoji="1" lang="ja-JP" altLang="en-US" sz="1300" b="0" i="0" baseline="0">
              <a:solidFill>
                <a:srgbClr val="0000FF"/>
              </a:solidFill>
              <a:effectLst/>
              <a:latin typeface="+mn-lt"/>
              <a:ea typeface="+mn-ea"/>
              <a:cs typeface="+mn-cs"/>
            </a:rPr>
            <a:t>施設老朽化に伴う</a:t>
          </a:r>
          <a:r>
            <a:rPr kumimoji="1" lang="ja-JP" altLang="ja-JP" sz="1300" b="0" i="0" baseline="0">
              <a:solidFill>
                <a:srgbClr val="0000FF"/>
              </a:solidFill>
              <a:effectLst/>
              <a:latin typeface="+mn-lt"/>
              <a:ea typeface="+mn-ea"/>
              <a:cs typeface="+mn-cs"/>
            </a:rPr>
            <a:t>維持補修費の</a:t>
          </a:r>
          <a:r>
            <a:rPr kumimoji="1" lang="ja-JP" altLang="en-US" sz="1300" b="0" i="0" baseline="0">
              <a:solidFill>
                <a:srgbClr val="0000FF"/>
              </a:solidFill>
              <a:effectLst/>
              <a:latin typeface="+mn-lt"/>
              <a:ea typeface="+mn-ea"/>
              <a:cs typeface="+mn-cs"/>
            </a:rPr>
            <a:t>さらなる</a:t>
          </a:r>
          <a:r>
            <a:rPr kumimoji="1" lang="ja-JP" altLang="ja-JP" sz="1300" b="0" i="0" baseline="0">
              <a:solidFill>
                <a:srgbClr val="0000FF"/>
              </a:solidFill>
              <a:effectLst/>
              <a:latin typeface="+mn-lt"/>
              <a:ea typeface="+mn-ea"/>
              <a:cs typeface="+mn-cs"/>
            </a:rPr>
            <a:t>増額が見込まれる。積立金についても交付税の増減により左右される。</a:t>
          </a:r>
          <a:endParaRPr lang="ja-JP" altLang="ja-JP" sz="1300">
            <a:solidFill>
              <a:srgbClr val="0000FF"/>
            </a:solidFill>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xdr:rowOff>
    </xdr:from>
    <xdr:to>
      <xdr:col>24</xdr:col>
      <xdr:colOff>31750</xdr:colOff>
      <xdr:row>56</xdr:row>
      <xdr:rowOff>12700</xdr:rowOff>
    </xdr:to>
    <xdr:cxnSp macro="">
      <xdr:nvCxnSpPr>
        <xdr:cNvPr id="243" name="直線コネクタ 242"/>
        <xdr:cNvCxnSpPr/>
      </xdr:nvCxnSpPr>
      <xdr:spPr>
        <a:xfrm flipV="1">
          <a:off x="15671800" y="96047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44"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147574</xdr:rowOff>
    </xdr:from>
    <xdr:to>
      <xdr:col>22</xdr:col>
      <xdr:colOff>565150</xdr:colOff>
      <xdr:row>56</xdr:row>
      <xdr:rowOff>12700</xdr:rowOff>
    </xdr:to>
    <xdr:cxnSp macro="">
      <xdr:nvCxnSpPr>
        <xdr:cNvPr id="246" name="直線コネクタ 245"/>
        <xdr:cNvCxnSpPr/>
      </xdr:nvCxnSpPr>
      <xdr:spPr>
        <a:xfrm>
          <a:off x="14782800" y="95773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48" name="テキスト ボックス 247"/>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147574</xdr:rowOff>
    </xdr:from>
    <xdr:to>
      <xdr:col>21</xdr:col>
      <xdr:colOff>361950</xdr:colOff>
      <xdr:row>56</xdr:row>
      <xdr:rowOff>44704</xdr:rowOff>
    </xdr:to>
    <xdr:cxnSp macro="">
      <xdr:nvCxnSpPr>
        <xdr:cNvPr id="249" name="直線コネクタ 248"/>
        <xdr:cNvCxnSpPr/>
      </xdr:nvCxnSpPr>
      <xdr:spPr>
        <a:xfrm flipV="1">
          <a:off x="13893800" y="95773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1" name="テキスト ボックス 250"/>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44704</xdr:rowOff>
    </xdr:from>
    <xdr:to>
      <xdr:col>20</xdr:col>
      <xdr:colOff>158750</xdr:colOff>
      <xdr:row>56</xdr:row>
      <xdr:rowOff>44704</xdr:rowOff>
    </xdr:to>
    <xdr:cxnSp macro="">
      <xdr:nvCxnSpPr>
        <xdr:cNvPr id="252" name="直線コネクタ 251"/>
        <xdr:cNvCxnSpPr/>
      </xdr:nvCxnSpPr>
      <xdr:spPr>
        <a:xfrm>
          <a:off x="13004800" y="9645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4" name="テキスト ボックス 253"/>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56" name="テキスト ボックス 255"/>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124206</xdr:rowOff>
    </xdr:from>
    <xdr:to>
      <xdr:col>24</xdr:col>
      <xdr:colOff>82550</xdr:colOff>
      <xdr:row>56</xdr:row>
      <xdr:rowOff>54356</xdr:rowOff>
    </xdr:to>
    <xdr:sp macro="" textlink="">
      <xdr:nvSpPr>
        <xdr:cNvPr id="262" name="円/楕円 261"/>
        <xdr:cNvSpPr/>
      </xdr:nvSpPr>
      <xdr:spPr>
        <a:xfrm>
          <a:off x="164592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140733</xdr:rowOff>
    </xdr:from>
    <xdr:ext cx="762000" cy="259045"/>
    <xdr:sp macro="" textlink="">
      <xdr:nvSpPr>
        <xdr:cNvPr id="263" name="その他該当値テキスト"/>
        <xdr:cNvSpPr txBox="1"/>
      </xdr:nvSpPr>
      <xdr:spPr>
        <a:xfrm>
          <a:off x="16598900" y="939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64" name="円/楕円 263"/>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65" name="テキスト ボックス 264"/>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96774</xdr:rowOff>
    </xdr:from>
    <xdr:to>
      <xdr:col>21</xdr:col>
      <xdr:colOff>412750</xdr:colOff>
      <xdr:row>56</xdr:row>
      <xdr:rowOff>26924</xdr:rowOff>
    </xdr:to>
    <xdr:sp macro="" textlink="">
      <xdr:nvSpPr>
        <xdr:cNvPr id="266" name="円/楕円 265"/>
        <xdr:cNvSpPr/>
      </xdr:nvSpPr>
      <xdr:spPr>
        <a:xfrm>
          <a:off x="14732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37101</xdr:rowOff>
    </xdr:from>
    <xdr:ext cx="762000" cy="259045"/>
    <xdr:sp macro="" textlink="">
      <xdr:nvSpPr>
        <xdr:cNvPr id="267" name="テキスト ボックス 266"/>
        <xdr:cNvSpPr txBox="1"/>
      </xdr:nvSpPr>
      <xdr:spPr>
        <a:xfrm>
          <a:off x="14401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165354</xdr:rowOff>
    </xdr:from>
    <xdr:to>
      <xdr:col>20</xdr:col>
      <xdr:colOff>209550</xdr:colOff>
      <xdr:row>56</xdr:row>
      <xdr:rowOff>95504</xdr:rowOff>
    </xdr:to>
    <xdr:sp macro="" textlink="">
      <xdr:nvSpPr>
        <xdr:cNvPr id="268" name="円/楕円 267"/>
        <xdr:cNvSpPr/>
      </xdr:nvSpPr>
      <xdr:spPr>
        <a:xfrm>
          <a:off x="13843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69" name="テキスト ボックス 268"/>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70" name="円/楕円 269"/>
        <xdr:cNvSpPr/>
      </xdr:nvSpPr>
      <xdr:spPr>
        <a:xfrm>
          <a:off x="12954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80281</xdr:rowOff>
    </xdr:from>
    <xdr:ext cx="762000" cy="259045"/>
    <xdr:sp macro="" textlink="">
      <xdr:nvSpPr>
        <xdr:cNvPr id="271" name="テキスト ボックス 270"/>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rgbClr val="0000FF"/>
              </a:solidFill>
              <a:effectLst/>
              <a:latin typeface="+mn-ea"/>
              <a:ea typeface="+mn-ea"/>
              <a:cs typeface="+mn-cs"/>
            </a:rPr>
            <a:t>　</a:t>
          </a:r>
          <a:r>
            <a:rPr kumimoji="1" lang="ja-JP" altLang="ja-JP" sz="1300">
              <a:solidFill>
                <a:srgbClr val="0000FF"/>
              </a:solidFill>
              <a:effectLst/>
              <a:latin typeface="+mn-ea"/>
              <a:ea typeface="+mn-ea"/>
              <a:cs typeface="+mn-cs"/>
            </a:rPr>
            <a:t>昨年度</a:t>
          </a:r>
          <a:r>
            <a:rPr kumimoji="1" lang="ja-JP" altLang="en-US" sz="1300">
              <a:solidFill>
                <a:srgbClr val="0000FF"/>
              </a:solidFill>
              <a:effectLst/>
              <a:latin typeface="+mn-ea"/>
              <a:ea typeface="+mn-ea"/>
              <a:cs typeface="+mn-cs"/>
            </a:rPr>
            <a:t>から</a:t>
          </a:r>
          <a:r>
            <a:rPr kumimoji="1" lang="ja-JP" altLang="ja-JP" sz="1300">
              <a:solidFill>
                <a:srgbClr val="0000FF"/>
              </a:solidFill>
              <a:effectLst/>
              <a:latin typeface="+mn-ea"/>
              <a:ea typeface="+mn-ea"/>
              <a:cs typeface="+mn-cs"/>
            </a:rPr>
            <a:t>横ばいであるが、</a:t>
          </a:r>
          <a:r>
            <a:rPr kumimoji="1" lang="ja-JP" altLang="ja-JP" sz="1300" b="0" i="0" baseline="0">
              <a:solidFill>
                <a:srgbClr val="0000FF"/>
              </a:solidFill>
              <a:effectLst/>
              <a:latin typeface="+mn-ea"/>
              <a:ea typeface="+mn-ea"/>
              <a:cs typeface="+mn-cs"/>
            </a:rPr>
            <a:t>今後、</a:t>
          </a:r>
          <a:r>
            <a:rPr kumimoji="1" lang="ja-JP" altLang="en-US" sz="1300" b="0" i="0" baseline="0">
              <a:solidFill>
                <a:srgbClr val="0000FF"/>
              </a:solidFill>
              <a:effectLst/>
              <a:latin typeface="+mn-ea"/>
              <a:ea typeface="+mn-ea"/>
              <a:cs typeface="+mn-cs"/>
            </a:rPr>
            <a:t>さくら広域環境衛生組合</a:t>
          </a:r>
          <a:r>
            <a:rPr kumimoji="1" lang="ja-JP" altLang="ja-JP" sz="1300" b="0" i="0" baseline="0">
              <a:solidFill>
                <a:srgbClr val="0000FF"/>
              </a:solidFill>
              <a:effectLst/>
              <a:latin typeface="+mn-ea"/>
              <a:ea typeface="+mn-ea"/>
              <a:cs typeface="+mn-cs"/>
            </a:rPr>
            <a:t>等への負担金の増額などが見込まれる。</a:t>
          </a:r>
          <a:endParaRPr lang="ja-JP" altLang="ja-JP" sz="1300">
            <a:solidFill>
              <a:srgbClr val="0000FF"/>
            </a:solidFill>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94996</xdr:rowOff>
    </xdr:from>
    <xdr:to>
      <xdr:col>24</xdr:col>
      <xdr:colOff>31750</xdr:colOff>
      <xdr:row>36</xdr:row>
      <xdr:rowOff>94996</xdr:rowOff>
    </xdr:to>
    <xdr:cxnSp macro="">
      <xdr:nvCxnSpPr>
        <xdr:cNvPr id="301" name="直線コネクタ 300"/>
        <xdr:cNvCxnSpPr/>
      </xdr:nvCxnSpPr>
      <xdr:spPr>
        <a:xfrm>
          <a:off x="15671800" y="62671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2"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94996</xdr:rowOff>
    </xdr:from>
    <xdr:to>
      <xdr:col>22</xdr:col>
      <xdr:colOff>565150</xdr:colOff>
      <xdr:row>36</xdr:row>
      <xdr:rowOff>99568</xdr:rowOff>
    </xdr:to>
    <xdr:cxnSp macro="">
      <xdr:nvCxnSpPr>
        <xdr:cNvPr id="304" name="直線コネクタ 303"/>
        <xdr:cNvCxnSpPr/>
      </xdr:nvCxnSpPr>
      <xdr:spPr>
        <a:xfrm flipV="1">
          <a:off x="14782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06" name="テキスト ボックス 305"/>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xdr:rowOff>
    </xdr:from>
    <xdr:to>
      <xdr:col>21</xdr:col>
      <xdr:colOff>361950</xdr:colOff>
      <xdr:row>36</xdr:row>
      <xdr:rowOff>99568</xdr:rowOff>
    </xdr:to>
    <xdr:cxnSp macro="">
      <xdr:nvCxnSpPr>
        <xdr:cNvPr id="307" name="直線コネクタ 306"/>
        <xdr:cNvCxnSpPr/>
      </xdr:nvCxnSpPr>
      <xdr:spPr>
        <a:xfrm>
          <a:off x="13893800" y="61757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09" name="テキスト ボックス 308"/>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xdr:rowOff>
    </xdr:from>
    <xdr:to>
      <xdr:col>20</xdr:col>
      <xdr:colOff>158750</xdr:colOff>
      <xdr:row>36</xdr:row>
      <xdr:rowOff>12700</xdr:rowOff>
    </xdr:to>
    <xdr:cxnSp macro="">
      <xdr:nvCxnSpPr>
        <xdr:cNvPr id="310" name="直線コネクタ 309"/>
        <xdr:cNvCxnSpPr/>
      </xdr:nvCxnSpPr>
      <xdr:spPr>
        <a:xfrm flipV="1">
          <a:off x="13004800" y="6175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12" name="テキスト ボックス 311"/>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20" name="円/楕円 319"/>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60723</xdr:rowOff>
    </xdr:from>
    <xdr:ext cx="762000" cy="259045"/>
    <xdr:sp macro="" textlink="">
      <xdr:nvSpPr>
        <xdr:cNvPr id="321"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44196</xdr:rowOff>
    </xdr:from>
    <xdr:to>
      <xdr:col>22</xdr:col>
      <xdr:colOff>615950</xdr:colOff>
      <xdr:row>36</xdr:row>
      <xdr:rowOff>145796</xdr:rowOff>
    </xdr:to>
    <xdr:sp macro="" textlink="">
      <xdr:nvSpPr>
        <xdr:cNvPr id="322" name="円/楕円 321"/>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155973</xdr:rowOff>
    </xdr:from>
    <xdr:ext cx="736600" cy="259045"/>
    <xdr:sp macro="" textlink="">
      <xdr:nvSpPr>
        <xdr:cNvPr id="323" name="テキスト ボックス 322"/>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48768</xdr:rowOff>
    </xdr:from>
    <xdr:to>
      <xdr:col>21</xdr:col>
      <xdr:colOff>412750</xdr:colOff>
      <xdr:row>36</xdr:row>
      <xdr:rowOff>150368</xdr:rowOff>
    </xdr:to>
    <xdr:sp macro="" textlink="">
      <xdr:nvSpPr>
        <xdr:cNvPr id="324" name="円/楕円 323"/>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25" name="テキスト ボックス 324"/>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124206</xdr:rowOff>
    </xdr:from>
    <xdr:to>
      <xdr:col>20</xdr:col>
      <xdr:colOff>209550</xdr:colOff>
      <xdr:row>36</xdr:row>
      <xdr:rowOff>54356</xdr:rowOff>
    </xdr:to>
    <xdr:sp macro="" textlink="">
      <xdr:nvSpPr>
        <xdr:cNvPr id="326" name="円/楕円 325"/>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64533</xdr:rowOff>
    </xdr:from>
    <xdr:ext cx="762000" cy="259045"/>
    <xdr:sp macro="" textlink="">
      <xdr:nvSpPr>
        <xdr:cNvPr id="327" name="テキスト ボックス 326"/>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28" name="円/楕円 327"/>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29" name="テキスト ボックス 328"/>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元利償還金は平成</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13</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年度をピークに年々減少傾向である。</a:t>
          </a:r>
          <a:endParaRPr kumimoji="1" lang="en-US" altLang="ja-JP" sz="1300" b="0" i="0" u="none" strike="noStrike" kern="0" cap="none" spc="0" normalizeH="0" baseline="0" noProof="0">
            <a:ln>
              <a:noFill/>
            </a:ln>
            <a:solidFill>
              <a:srgbClr val="0000FF"/>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しかし、平成</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25</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年度から南和広域医療組合（現・南和広域医療企業団）が行う救急病院整備事業に対する多額の地方債借入を行っていることなどから、今後、再び増額となる見込みである。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27939</xdr:rowOff>
    </xdr:from>
    <xdr:to>
      <xdr:col>7</xdr:col>
      <xdr:colOff>15875</xdr:colOff>
      <xdr:row>77</xdr:row>
      <xdr:rowOff>62230</xdr:rowOff>
    </xdr:to>
    <xdr:cxnSp macro="">
      <xdr:nvCxnSpPr>
        <xdr:cNvPr id="361" name="直線コネクタ 360"/>
        <xdr:cNvCxnSpPr/>
      </xdr:nvCxnSpPr>
      <xdr:spPr>
        <a:xfrm flipV="1">
          <a:off x="3987800" y="13058139"/>
          <a:ext cx="8382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170197</xdr:rowOff>
    </xdr:from>
    <xdr:ext cx="762000" cy="259045"/>
    <xdr:sp macro="" textlink="">
      <xdr:nvSpPr>
        <xdr:cNvPr id="362" name="公債費平均値テキスト"/>
        <xdr:cNvSpPr txBox="1"/>
      </xdr:nvSpPr>
      <xdr:spPr>
        <a:xfrm>
          <a:off x="4914900" y="13028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62230</xdr:rowOff>
    </xdr:from>
    <xdr:to>
      <xdr:col>5</xdr:col>
      <xdr:colOff>549275</xdr:colOff>
      <xdr:row>77</xdr:row>
      <xdr:rowOff>62230</xdr:rowOff>
    </xdr:to>
    <xdr:cxnSp macro="">
      <xdr:nvCxnSpPr>
        <xdr:cNvPr id="364" name="直線コネクタ 363"/>
        <xdr:cNvCxnSpPr/>
      </xdr:nvCxnSpPr>
      <xdr:spPr>
        <a:xfrm>
          <a:off x="3098800" y="13263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6" name="テキスト ボックス 365"/>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62230</xdr:rowOff>
    </xdr:from>
    <xdr:to>
      <xdr:col>4</xdr:col>
      <xdr:colOff>346075</xdr:colOff>
      <xdr:row>77</xdr:row>
      <xdr:rowOff>100330</xdr:rowOff>
    </xdr:to>
    <xdr:cxnSp macro="">
      <xdr:nvCxnSpPr>
        <xdr:cNvPr id="367" name="直線コネクタ 366"/>
        <xdr:cNvCxnSpPr/>
      </xdr:nvCxnSpPr>
      <xdr:spPr>
        <a:xfrm flipV="1">
          <a:off x="2209800" y="13263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69" name="テキスト ボックス 368"/>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100330</xdr:rowOff>
    </xdr:from>
    <xdr:to>
      <xdr:col>3</xdr:col>
      <xdr:colOff>142875</xdr:colOff>
      <xdr:row>78</xdr:row>
      <xdr:rowOff>96520</xdr:rowOff>
    </xdr:to>
    <xdr:cxnSp macro="">
      <xdr:nvCxnSpPr>
        <xdr:cNvPr id="370" name="直線コネクタ 369"/>
        <xdr:cNvCxnSpPr/>
      </xdr:nvCxnSpPr>
      <xdr:spPr>
        <a:xfrm flipV="1">
          <a:off x="1320800" y="133019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72" name="テキスト ボックス 371"/>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4" name="テキスト ボックス 37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148589</xdr:rowOff>
    </xdr:from>
    <xdr:to>
      <xdr:col>7</xdr:col>
      <xdr:colOff>66675</xdr:colOff>
      <xdr:row>76</xdr:row>
      <xdr:rowOff>78739</xdr:rowOff>
    </xdr:to>
    <xdr:sp macro="" textlink="">
      <xdr:nvSpPr>
        <xdr:cNvPr id="380" name="円/楕円 379"/>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165117</xdr:rowOff>
    </xdr:from>
    <xdr:ext cx="762000" cy="259045"/>
    <xdr:sp macro="" textlink="">
      <xdr:nvSpPr>
        <xdr:cNvPr id="381" name="公債費該当値テキスト"/>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11430</xdr:rowOff>
    </xdr:from>
    <xdr:to>
      <xdr:col>5</xdr:col>
      <xdr:colOff>600075</xdr:colOff>
      <xdr:row>77</xdr:row>
      <xdr:rowOff>113030</xdr:rowOff>
    </xdr:to>
    <xdr:sp macro="" textlink="">
      <xdr:nvSpPr>
        <xdr:cNvPr id="382" name="円/楕円 381"/>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97807</xdr:rowOff>
    </xdr:from>
    <xdr:ext cx="736600" cy="259045"/>
    <xdr:sp macro="" textlink="">
      <xdr:nvSpPr>
        <xdr:cNvPr id="383" name="テキスト ボックス 382"/>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11430</xdr:rowOff>
    </xdr:from>
    <xdr:to>
      <xdr:col>4</xdr:col>
      <xdr:colOff>396875</xdr:colOff>
      <xdr:row>77</xdr:row>
      <xdr:rowOff>113030</xdr:rowOff>
    </xdr:to>
    <xdr:sp macro="" textlink="">
      <xdr:nvSpPr>
        <xdr:cNvPr id="384" name="円/楕円 383"/>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97807</xdr:rowOff>
    </xdr:from>
    <xdr:ext cx="762000" cy="259045"/>
    <xdr:sp macro="" textlink="">
      <xdr:nvSpPr>
        <xdr:cNvPr id="385" name="テキスト ボックス 384"/>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49530</xdr:rowOff>
    </xdr:from>
    <xdr:to>
      <xdr:col>3</xdr:col>
      <xdr:colOff>193675</xdr:colOff>
      <xdr:row>77</xdr:row>
      <xdr:rowOff>151130</xdr:rowOff>
    </xdr:to>
    <xdr:sp macro="" textlink="">
      <xdr:nvSpPr>
        <xdr:cNvPr id="386" name="円/楕円 385"/>
        <xdr:cNvSpPr/>
      </xdr:nvSpPr>
      <xdr:spPr>
        <a:xfrm>
          <a:off x="2159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87" name="テキスト ボックス 386"/>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45720</xdr:rowOff>
    </xdr:from>
    <xdr:to>
      <xdr:col>1</xdr:col>
      <xdr:colOff>676275</xdr:colOff>
      <xdr:row>78</xdr:row>
      <xdr:rowOff>147320</xdr:rowOff>
    </xdr:to>
    <xdr:sp macro="" textlink="">
      <xdr:nvSpPr>
        <xdr:cNvPr id="388" name="円/楕円 387"/>
        <xdr:cNvSpPr/>
      </xdr:nvSpPr>
      <xdr:spPr>
        <a:xfrm>
          <a:off x="1270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132097</xdr:rowOff>
    </xdr:from>
    <xdr:ext cx="762000" cy="259045"/>
    <xdr:sp macro="" textlink="">
      <xdr:nvSpPr>
        <xdr:cNvPr id="389" name="テキスト ボックス 388"/>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rgbClr val="0000FF"/>
              </a:solidFill>
              <a:effectLst/>
              <a:latin typeface="+mn-ea"/>
              <a:ea typeface="+mn-ea"/>
              <a:cs typeface="+mn-cs"/>
            </a:rPr>
            <a:t>　</a:t>
          </a:r>
          <a:r>
            <a:rPr kumimoji="1" lang="ja-JP" altLang="en-US" sz="1300" b="0" i="0" baseline="0">
              <a:solidFill>
                <a:srgbClr val="0000FF"/>
              </a:solidFill>
              <a:effectLst/>
              <a:latin typeface="+mn-ea"/>
              <a:ea typeface="+mn-ea"/>
              <a:cs typeface="+mn-cs"/>
            </a:rPr>
            <a:t>物件費の激増により比率が大きく増加した</a:t>
          </a:r>
          <a:r>
            <a:rPr kumimoji="1" lang="ja-JP" altLang="ja-JP" sz="1300" b="0" i="0" baseline="0">
              <a:solidFill>
                <a:srgbClr val="0000FF"/>
              </a:solidFill>
              <a:effectLst/>
              <a:latin typeface="+mn-ea"/>
              <a:ea typeface="+mn-ea"/>
              <a:cs typeface="+mn-cs"/>
            </a:rPr>
            <a:t>。</a:t>
          </a:r>
          <a:endParaRPr lang="ja-JP" altLang="ja-JP" sz="1300">
            <a:solidFill>
              <a:srgbClr val="0000FF"/>
            </a:solidFill>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rgbClr val="0000FF"/>
              </a:solidFill>
              <a:effectLst/>
              <a:latin typeface="+mn-ea"/>
              <a:ea typeface="+mn-ea"/>
              <a:cs typeface="+mn-cs"/>
            </a:rPr>
            <a:t>　</a:t>
          </a:r>
          <a:r>
            <a:rPr kumimoji="1" lang="ja-JP" altLang="en-US" sz="1300" b="0" i="0" baseline="0">
              <a:solidFill>
                <a:srgbClr val="0000FF"/>
              </a:solidFill>
              <a:effectLst/>
              <a:latin typeface="+mn-ea"/>
              <a:ea typeface="+mn-ea"/>
              <a:cs typeface="+mn-cs"/>
            </a:rPr>
            <a:t>また、</a:t>
          </a:r>
          <a:r>
            <a:rPr kumimoji="1" lang="ja-JP" altLang="ja-JP" sz="1300" b="0" i="0" baseline="0">
              <a:solidFill>
                <a:srgbClr val="0000FF"/>
              </a:solidFill>
              <a:effectLst/>
              <a:latin typeface="+mn-lt"/>
              <a:ea typeface="+mn-ea"/>
              <a:cs typeface="+mn-cs"/>
            </a:rPr>
            <a:t>交付税額の増減が大きく経常収支に影響する。</a:t>
          </a:r>
          <a:endParaRPr lang="ja-JP" altLang="ja-JP" sz="1300">
            <a:solidFill>
              <a:srgbClr val="0000FF"/>
            </a:solidFill>
            <a:effectLst/>
          </a:endParaRPr>
        </a:p>
        <a:p>
          <a:pPr eaLnBrk="1" fontAlgn="auto" latinLnBrk="0" hangingPunct="1"/>
          <a:r>
            <a:rPr kumimoji="1" lang="ja-JP" altLang="en-US" sz="1300" b="0" i="0" baseline="0">
              <a:solidFill>
                <a:srgbClr val="0000FF"/>
              </a:solidFill>
              <a:effectLst/>
              <a:latin typeface="+mn-ea"/>
              <a:ea typeface="+mn-ea"/>
              <a:cs typeface="+mn-cs"/>
            </a:rPr>
            <a:t>　</a:t>
          </a:r>
          <a:r>
            <a:rPr kumimoji="1" lang="ja-JP" altLang="ja-JP" sz="1300" b="0" i="0" baseline="0">
              <a:solidFill>
                <a:srgbClr val="0000FF"/>
              </a:solidFill>
              <a:effectLst/>
              <a:latin typeface="+mn-ea"/>
              <a:ea typeface="+mn-ea"/>
              <a:cs typeface="+mn-cs"/>
            </a:rPr>
            <a:t>高齢化による医療費負担、電算化経費等、様々な増加要因が存在しているため、その抑制に向けて今後も引き続き経費の削減に努める。</a:t>
          </a:r>
          <a:endParaRPr lang="ja-JP" altLang="ja-JP" sz="1300">
            <a:solidFill>
              <a:srgbClr val="0000FF"/>
            </a:solidFill>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81</xdr:row>
      <xdr:rowOff>92711</xdr:rowOff>
    </xdr:from>
    <xdr:to>
      <xdr:col>24</xdr:col>
      <xdr:colOff>31750</xdr:colOff>
      <xdr:row>82</xdr:row>
      <xdr:rowOff>71482</xdr:rowOff>
    </xdr:to>
    <xdr:cxnSp macro="">
      <xdr:nvCxnSpPr>
        <xdr:cNvPr id="424" name="直線コネクタ 423"/>
        <xdr:cNvCxnSpPr/>
      </xdr:nvCxnSpPr>
      <xdr:spPr>
        <a:xfrm>
          <a:off x="15671800" y="13980161"/>
          <a:ext cx="838200" cy="15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144978</xdr:rowOff>
    </xdr:from>
    <xdr:ext cx="762000" cy="259045"/>
    <xdr:sp macro="" textlink="">
      <xdr:nvSpPr>
        <xdr:cNvPr id="425" name="公債費以外平均値テキスト"/>
        <xdr:cNvSpPr txBox="1"/>
      </xdr:nvSpPr>
      <xdr:spPr>
        <a:xfrm>
          <a:off x="16598900" y="13346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81</xdr:row>
      <xdr:rowOff>46989</xdr:rowOff>
    </xdr:from>
    <xdr:to>
      <xdr:col>22</xdr:col>
      <xdr:colOff>565150</xdr:colOff>
      <xdr:row>81</xdr:row>
      <xdr:rowOff>92711</xdr:rowOff>
    </xdr:to>
    <xdr:cxnSp macro="">
      <xdr:nvCxnSpPr>
        <xdr:cNvPr id="427" name="直線コネクタ 426"/>
        <xdr:cNvCxnSpPr/>
      </xdr:nvCxnSpPr>
      <xdr:spPr>
        <a:xfrm>
          <a:off x="14782800" y="139344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156953</xdr:rowOff>
    </xdr:from>
    <xdr:ext cx="736600" cy="259045"/>
    <xdr:sp macro="" textlink="">
      <xdr:nvSpPr>
        <xdr:cNvPr id="429" name="テキスト ボックス 428"/>
        <xdr:cNvSpPr txBox="1"/>
      </xdr:nvSpPr>
      <xdr:spPr>
        <a:xfrm>
          <a:off x="15290800" y="133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127000</xdr:rowOff>
    </xdr:from>
    <xdr:to>
      <xdr:col>21</xdr:col>
      <xdr:colOff>361950</xdr:colOff>
      <xdr:row>81</xdr:row>
      <xdr:rowOff>46989</xdr:rowOff>
    </xdr:to>
    <xdr:cxnSp macro="">
      <xdr:nvCxnSpPr>
        <xdr:cNvPr id="430" name="直線コネクタ 429"/>
        <xdr:cNvCxnSpPr/>
      </xdr:nvCxnSpPr>
      <xdr:spPr>
        <a:xfrm>
          <a:off x="13893800" y="138430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36121</xdr:rowOff>
    </xdr:from>
    <xdr:ext cx="762000" cy="259045"/>
    <xdr:sp macro="" textlink="">
      <xdr:nvSpPr>
        <xdr:cNvPr id="432" name="テキスト ボックス 431"/>
        <xdr:cNvSpPr txBox="1"/>
      </xdr:nvSpPr>
      <xdr:spPr>
        <a:xfrm>
          <a:off x="14401800" y="1323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127000</xdr:rowOff>
    </xdr:from>
    <xdr:to>
      <xdr:col>20</xdr:col>
      <xdr:colOff>158750</xdr:colOff>
      <xdr:row>81</xdr:row>
      <xdr:rowOff>7801</xdr:rowOff>
    </xdr:to>
    <xdr:cxnSp macro="">
      <xdr:nvCxnSpPr>
        <xdr:cNvPr id="433" name="直線コネクタ 432"/>
        <xdr:cNvCxnSpPr/>
      </xdr:nvCxnSpPr>
      <xdr:spPr>
        <a:xfrm flipV="1">
          <a:off x="13004800" y="138430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26325</xdr:rowOff>
    </xdr:from>
    <xdr:ext cx="762000" cy="259045"/>
    <xdr:sp macro="" textlink="">
      <xdr:nvSpPr>
        <xdr:cNvPr id="435" name="テキスト ボックス 434"/>
        <xdr:cNvSpPr txBox="1"/>
      </xdr:nvSpPr>
      <xdr:spPr>
        <a:xfrm>
          <a:off x="13512800" y="132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52450</xdr:rowOff>
    </xdr:from>
    <xdr:ext cx="762000" cy="259045"/>
    <xdr:sp macro="" textlink="">
      <xdr:nvSpPr>
        <xdr:cNvPr id="437" name="テキスト ボックス 436"/>
        <xdr:cNvSpPr txBox="1"/>
      </xdr:nvSpPr>
      <xdr:spPr>
        <a:xfrm>
          <a:off x="12623800" y="1325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82</xdr:row>
      <xdr:rowOff>20682</xdr:rowOff>
    </xdr:from>
    <xdr:to>
      <xdr:col>24</xdr:col>
      <xdr:colOff>82550</xdr:colOff>
      <xdr:row>82</xdr:row>
      <xdr:rowOff>122282</xdr:rowOff>
    </xdr:to>
    <xdr:sp macro="" textlink="">
      <xdr:nvSpPr>
        <xdr:cNvPr id="443" name="円/楕円 442"/>
        <xdr:cNvSpPr/>
      </xdr:nvSpPr>
      <xdr:spPr>
        <a:xfrm>
          <a:off x="16459200" y="1407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81</xdr:row>
      <xdr:rowOff>100709</xdr:rowOff>
    </xdr:from>
    <xdr:ext cx="762000" cy="259045"/>
    <xdr:sp macro="" textlink="">
      <xdr:nvSpPr>
        <xdr:cNvPr id="444" name="公債費以外該当値テキスト"/>
        <xdr:cNvSpPr txBox="1"/>
      </xdr:nvSpPr>
      <xdr:spPr>
        <a:xfrm>
          <a:off x="16598900" y="139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41911</xdr:rowOff>
    </xdr:from>
    <xdr:to>
      <xdr:col>22</xdr:col>
      <xdr:colOff>615950</xdr:colOff>
      <xdr:row>81</xdr:row>
      <xdr:rowOff>143511</xdr:rowOff>
    </xdr:to>
    <xdr:sp macro="" textlink="">
      <xdr:nvSpPr>
        <xdr:cNvPr id="445" name="円/楕円 444"/>
        <xdr:cNvSpPr/>
      </xdr:nvSpPr>
      <xdr:spPr>
        <a:xfrm>
          <a:off x="15621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128288</xdr:rowOff>
    </xdr:from>
    <xdr:ext cx="736600" cy="259045"/>
    <xdr:sp macro="" textlink="">
      <xdr:nvSpPr>
        <xdr:cNvPr id="446" name="テキスト ボックス 445"/>
        <xdr:cNvSpPr txBox="1"/>
      </xdr:nvSpPr>
      <xdr:spPr>
        <a:xfrm>
          <a:off x="15290800" y="14015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167639</xdr:rowOff>
    </xdr:from>
    <xdr:to>
      <xdr:col>21</xdr:col>
      <xdr:colOff>412750</xdr:colOff>
      <xdr:row>81</xdr:row>
      <xdr:rowOff>97789</xdr:rowOff>
    </xdr:to>
    <xdr:sp macro="" textlink="">
      <xdr:nvSpPr>
        <xdr:cNvPr id="447" name="円/楕円 446"/>
        <xdr:cNvSpPr/>
      </xdr:nvSpPr>
      <xdr:spPr>
        <a:xfrm>
          <a:off x="14732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82566</xdr:rowOff>
    </xdr:from>
    <xdr:ext cx="762000" cy="259045"/>
    <xdr:sp macro="" textlink="">
      <xdr:nvSpPr>
        <xdr:cNvPr id="448" name="テキスト ボックス 447"/>
        <xdr:cNvSpPr txBox="1"/>
      </xdr:nvSpPr>
      <xdr:spPr>
        <a:xfrm>
          <a:off x="14401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76200</xdr:rowOff>
    </xdr:from>
    <xdr:to>
      <xdr:col>20</xdr:col>
      <xdr:colOff>209550</xdr:colOff>
      <xdr:row>81</xdr:row>
      <xdr:rowOff>6350</xdr:rowOff>
    </xdr:to>
    <xdr:sp macro="" textlink="">
      <xdr:nvSpPr>
        <xdr:cNvPr id="449" name="円/楕円 448"/>
        <xdr:cNvSpPr/>
      </xdr:nvSpPr>
      <xdr:spPr>
        <a:xfrm>
          <a:off x="13843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162577</xdr:rowOff>
    </xdr:from>
    <xdr:ext cx="762000" cy="259045"/>
    <xdr:sp macro="" textlink="">
      <xdr:nvSpPr>
        <xdr:cNvPr id="450" name="テキスト ボックス 449"/>
        <xdr:cNvSpPr txBox="1"/>
      </xdr:nvSpPr>
      <xdr:spPr>
        <a:xfrm>
          <a:off x="13512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128451</xdr:rowOff>
    </xdr:from>
    <xdr:to>
      <xdr:col>19</xdr:col>
      <xdr:colOff>6350</xdr:colOff>
      <xdr:row>81</xdr:row>
      <xdr:rowOff>58601</xdr:rowOff>
    </xdr:to>
    <xdr:sp macro="" textlink="">
      <xdr:nvSpPr>
        <xdr:cNvPr id="451" name="円/楕円 450"/>
        <xdr:cNvSpPr/>
      </xdr:nvSpPr>
      <xdr:spPr>
        <a:xfrm>
          <a:off x="12954000" y="1384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43378</xdr:rowOff>
    </xdr:from>
    <xdr:ext cx="762000" cy="259045"/>
    <xdr:sp macro="" textlink="">
      <xdr:nvSpPr>
        <xdr:cNvPr id="452" name="テキスト ボックス 451"/>
        <xdr:cNvSpPr txBox="1"/>
      </xdr:nvSpPr>
      <xdr:spPr>
        <a:xfrm>
          <a:off x="12623800" y="13930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奈良県黒滝村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171200</xdr:rowOff>
    </xdr:from>
    <xdr:to>
      <xdr:col>4</xdr:col>
      <xdr:colOff>1117600</xdr:colOff>
      <xdr:row>15</xdr:row>
      <xdr:rowOff>70736</xdr:rowOff>
    </xdr:to>
    <xdr:cxnSp macro="">
      <xdr:nvCxnSpPr>
        <xdr:cNvPr id="49" name="直線コネクタ 48"/>
        <xdr:cNvCxnSpPr/>
      </xdr:nvCxnSpPr>
      <xdr:spPr bwMode="auto">
        <a:xfrm flipV="1">
          <a:off x="5003800" y="2619125"/>
          <a:ext cx="647700" cy="70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54070</xdr:rowOff>
    </xdr:from>
    <xdr:ext cx="762000" cy="259045"/>
    <xdr:sp macro="" textlink="">
      <xdr:nvSpPr>
        <xdr:cNvPr id="50" name="人口1人当たり決算額の推移平均値テキスト130"/>
        <xdr:cNvSpPr txBox="1"/>
      </xdr:nvSpPr>
      <xdr:spPr>
        <a:xfrm>
          <a:off x="5740400" y="301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70736</xdr:rowOff>
    </xdr:from>
    <xdr:to>
      <xdr:col>4</xdr:col>
      <xdr:colOff>469900</xdr:colOff>
      <xdr:row>15</xdr:row>
      <xdr:rowOff>144517</xdr:rowOff>
    </xdr:to>
    <xdr:cxnSp macro="">
      <xdr:nvCxnSpPr>
        <xdr:cNvPr id="52" name="直線コネクタ 51"/>
        <xdr:cNvCxnSpPr/>
      </xdr:nvCxnSpPr>
      <xdr:spPr bwMode="auto">
        <a:xfrm flipV="1">
          <a:off x="4305300" y="2690111"/>
          <a:ext cx="698500" cy="73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167604</xdr:rowOff>
    </xdr:from>
    <xdr:ext cx="736600" cy="259045"/>
    <xdr:sp macro="" textlink="">
      <xdr:nvSpPr>
        <xdr:cNvPr id="54" name="テキスト ボックス 53"/>
        <xdr:cNvSpPr txBox="1"/>
      </xdr:nvSpPr>
      <xdr:spPr>
        <a:xfrm>
          <a:off x="4622800" y="312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144517</xdr:rowOff>
    </xdr:from>
    <xdr:to>
      <xdr:col>3</xdr:col>
      <xdr:colOff>904875</xdr:colOff>
      <xdr:row>15</xdr:row>
      <xdr:rowOff>158101</xdr:rowOff>
    </xdr:to>
    <xdr:cxnSp macro="">
      <xdr:nvCxnSpPr>
        <xdr:cNvPr id="55" name="直線コネクタ 54"/>
        <xdr:cNvCxnSpPr/>
      </xdr:nvCxnSpPr>
      <xdr:spPr bwMode="auto">
        <a:xfrm flipV="1">
          <a:off x="3606800" y="2763892"/>
          <a:ext cx="698500" cy="13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14231</xdr:rowOff>
    </xdr:from>
    <xdr:ext cx="762000" cy="259045"/>
    <xdr:sp macro="" textlink="">
      <xdr:nvSpPr>
        <xdr:cNvPr id="57" name="テキスト ボックス 56"/>
        <xdr:cNvSpPr txBox="1"/>
      </xdr:nvSpPr>
      <xdr:spPr>
        <a:xfrm>
          <a:off x="3924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158101</xdr:rowOff>
    </xdr:from>
    <xdr:to>
      <xdr:col>3</xdr:col>
      <xdr:colOff>206375</xdr:colOff>
      <xdr:row>15</xdr:row>
      <xdr:rowOff>165816</xdr:rowOff>
    </xdr:to>
    <xdr:cxnSp macro="">
      <xdr:nvCxnSpPr>
        <xdr:cNvPr id="58" name="直線コネクタ 57"/>
        <xdr:cNvCxnSpPr/>
      </xdr:nvCxnSpPr>
      <xdr:spPr bwMode="auto">
        <a:xfrm flipV="1">
          <a:off x="2908300" y="2777476"/>
          <a:ext cx="698500" cy="7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17172</xdr:rowOff>
    </xdr:from>
    <xdr:ext cx="762000" cy="259045"/>
    <xdr:sp macro="" textlink="">
      <xdr:nvSpPr>
        <xdr:cNvPr id="60" name="テキスト ボックス 59"/>
        <xdr:cNvSpPr txBox="1"/>
      </xdr:nvSpPr>
      <xdr:spPr>
        <a:xfrm>
          <a:off x="3225800" y="31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17551</xdr:rowOff>
    </xdr:from>
    <xdr:ext cx="762000" cy="259045"/>
    <xdr:sp macro="" textlink="">
      <xdr:nvSpPr>
        <xdr:cNvPr id="62" name="テキスト ボックス 61"/>
        <xdr:cNvSpPr txBox="1"/>
      </xdr:nvSpPr>
      <xdr:spPr>
        <a:xfrm>
          <a:off x="2527300" y="31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120400</xdr:rowOff>
    </xdr:from>
    <xdr:to>
      <xdr:col>5</xdr:col>
      <xdr:colOff>34925</xdr:colOff>
      <xdr:row>15</xdr:row>
      <xdr:rowOff>50550</xdr:rowOff>
    </xdr:to>
    <xdr:sp macro="" textlink="">
      <xdr:nvSpPr>
        <xdr:cNvPr id="68" name="円/楕円 67"/>
        <xdr:cNvSpPr/>
      </xdr:nvSpPr>
      <xdr:spPr bwMode="auto">
        <a:xfrm>
          <a:off x="5600700" y="2568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136927</xdr:rowOff>
    </xdr:from>
    <xdr:ext cx="762000" cy="259045"/>
    <xdr:sp macro="" textlink="">
      <xdr:nvSpPr>
        <xdr:cNvPr id="69" name="人口1人当たり決算額の推移該当値テキスト130"/>
        <xdr:cNvSpPr txBox="1"/>
      </xdr:nvSpPr>
      <xdr:spPr>
        <a:xfrm>
          <a:off x="5740400" y="241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491,798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19936</xdr:rowOff>
    </xdr:from>
    <xdr:to>
      <xdr:col>4</xdr:col>
      <xdr:colOff>520700</xdr:colOff>
      <xdr:row>15</xdr:row>
      <xdr:rowOff>121536</xdr:rowOff>
    </xdr:to>
    <xdr:sp macro="" textlink="">
      <xdr:nvSpPr>
        <xdr:cNvPr id="70" name="円/楕円 69"/>
        <xdr:cNvSpPr/>
      </xdr:nvSpPr>
      <xdr:spPr bwMode="auto">
        <a:xfrm>
          <a:off x="4953000" y="2639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131713</xdr:rowOff>
    </xdr:from>
    <xdr:ext cx="736600" cy="259045"/>
    <xdr:sp macro="" textlink="">
      <xdr:nvSpPr>
        <xdr:cNvPr id="71" name="テキスト ボックス 70"/>
        <xdr:cNvSpPr txBox="1"/>
      </xdr:nvSpPr>
      <xdr:spPr>
        <a:xfrm>
          <a:off x="4622800" y="2408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454,535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93717</xdr:rowOff>
    </xdr:from>
    <xdr:to>
      <xdr:col>3</xdr:col>
      <xdr:colOff>955675</xdr:colOff>
      <xdr:row>16</xdr:row>
      <xdr:rowOff>23867</xdr:rowOff>
    </xdr:to>
    <xdr:sp macro="" textlink="">
      <xdr:nvSpPr>
        <xdr:cNvPr id="72" name="円/楕円 71"/>
        <xdr:cNvSpPr/>
      </xdr:nvSpPr>
      <xdr:spPr bwMode="auto">
        <a:xfrm>
          <a:off x="4254500" y="2713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34044</xdr:rowOff>
    </xdr:from>
    <xdr:ext cx="762000" cy="259045"/>
    <xdr:sp macro="" textlink="">
      <xdr:nvSpPr>
        <xdr:cNvPr id="73" name="テキスト ボックス 72"/>
        <xdr:cNvSpPr txBox="1"/>
      </xdr:nvSpPr>
      <xdr:spPr>
        <a:xfrm>
          <a:off x="3924300" y="24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415,805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107301</xdr:rowOff>
    </xdr:from>
    <xdr:to>
      <xdr:col>3</xdr:col>
      <xdr:colOff>257175</xdr:colOff>
      <xdr:row>16</xdr:row>
      <xdr:rowOff>37451</xdr:rowOff>
    </xdr:to>
    <xdr:sp macro="" textlink="">
      <xdr:nvSpPr>
        <xdr:cNvPr id="74" name="円/楕円 73"/>
        <xdr:cNvSpPr/>
      </xdr:nvSpPr>
      <xdr:spPr bwMode="auto">
        <a:xfrm>
          <a:off x="3556000" y="2726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47628</xdr:rowOff>
    </xdr:from>
    <xdr:ext cx="762000" cy="259045"/>
    <xdr:sp macro="" textlink="">
      <xdr:nvSpPr>
        <xdr:cNvPr id="75" name="テキスト ボックス 74"/>
        <xdr:cNvSpPr txBox="1"/>
      </xdr:nvSpPr>
      <xdr:spPr>
        <a:xfrm>
          <a:off x="3225800" y="249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408,674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115016</xdr:rowOff>
    </xdr:from>
    <xdr:to>
      <xdr:col>2</xdr:col>
      <xdr:colOff>692150</xdr:colOff>
      <xdr:row>16</xdr:row>
      <xdr:rowOff>45166</xdr:rowOff>
    </xdr:to>
    <xdr:sp macro="" textlink="">
      <xdr:nvSpPr>
        <xdr:cNvPr id="76" name="円/楕円 75"/>
        <xdr:cNvSpPr/>
      </xdr:nvSpPr>
      <xdr:spPr bwMode="auto">
        <a:xfrm>
          <a:off x="2857500" y="2734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55343</xdr:rowOff>
    </xdr:from>
    <xdr:ext cx="762000" cy="259045"/>
    <xdr:sp macro="" textlink="">
      <xdr:nvSpPr>
        <xdr:cNvPr id="77" name="テキスト ボックス 76"/>
        <xdr:cNvSpPr txBox="1"/>
      </xdr:nvSpPr>
      <xdr:spPr>
        <a:xfrm>
          <a:off x="2527300" y="250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404,624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150843</xdr:rowOff>
    </xdr:from>
    <xdr:to>
      <xdr:col>4</xdr:col>
      <xdr:colOff>1117600</xdr:colOff>
      <xdr:row>35</xdr:row>
      <xdr:rowOff>229792</xdr:rowOff>
    </xdr:to>
    <xdr:cxnSp macro="">
      <xdr:nvCxnSpPr>
        <xdr:cNvPr id="108" name="直線コネクタ 107"/>
        <xdr:cNvCxnSpPr/>
      </xdr:nvCxnSpPr>
      <xdr:spPr bwMode="auto">
        <a:xfrm>
          <a:off x="5003800" y="6761193"/>
          <a:ext cx="647700" cy="78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214569</xdr:rowOff>
    </xdr:from>
    <xdr:ext cx="762000" cy="259045"/>
    <xdr:sp macro="" textlink="">
      <xdr:nvSpPr>
        <xdr:cNvPr id="109" name="人口1人当たり決算額の推移平均値テキスト445"/>
        <xdr:cNvSpPr txBox="1"/>
      </xdr:nvSpPr>
      <xdr:spPr>
        <a:xfrm>
          <a:off x="5740400" y="6824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145037</xdr:rowOff>
    </xdr:from>
    <xdr:to>
      <xdr:col>4</xdr:col>
      <xdr:colOff>469900</xdr:colOff>
      <xdr:row>35</xdr:row>
      <xdr:rowOff>150843</xdr:rowOff>
    </xdr:to>
    <xdr:cxnSp macro="">
      <xdr:nvCxnSpPr>
        <xdr:cNvPr id="111" name="直線コネクタ 110"/>
        <xdr:cNvCxnSpPr/>
      </xdr:nvCxnSpPr>
      <xdr:spPr bwMode="auto">
        <a:xfrm>
          <a:off x="4305300" y="6755387"/>
          <a:ext cx="698500" cy="5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267486</xdr:rowOff>
    </xdr:from>
    <xdr:ext cx="736600" cy="259045"/>
    <xdr:sp macro="" textlink="">
      <xdr:nvSpPr>
        <xdr:cNvPr id="113" name="テキスト ボックス 112"/>
        <xdr:cNvSpPr txBox="1"/>
      </xdr:nvSpPr>
      <xdr:spPr>
        <a:xfrm>
          <a:off x="4622800" y="687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129977</xdr:rowOff>
    </xdr:from>
    <xdr:to>
      <xdr:col>3</xdr:col>
      <xdr:colOff>904875</xdr:colOff>
      <xdr:row>35</xdr:row>
      <xdr:rowOff>145037</xdr:rowOff>
    </xdr:to>
    <xdr:cxnSp macro="">
      <xdr:nvCxnSpPr>
        <xdr:cNvPr id="114" name="直線コネクタ 113"/>
        <xdr:cNvCxnSpPr/>
      </xdr:nvCxnSpPr>
      <xdr:spPr bwMode="auto">
        <a:xfrm>
          <a:off x="3606800" y="6740327"/>
          <a:ext cx="698500" cy="15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243524</xdr:rowOff>
    </xdr:from>
    <xdr:ext cx="762000" cy="259045"/>
    <xdr:sp macro="" textlink="">
      <xdr:nvSpPr>
        <xdr:cNvPr id="116" name="テキスト ボックス 115"/>
        <xdr:cNvSpPr txBox="1"/>
      </xdr:nvSpPr>
      <xdr:spPr>
        <a:xfrm>
          <a:off x="3924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71382</xdr:rowOff>
    </xdr:from>
    <xdr:to>
      <xdr:col>3</xdr:col>
      <xdr:colOff>206375</xdr:colOff>
      <xdr:row>35</xdr:row>
      <xdr:rowOff>129977</xdr:rowOff>
    </xdr:to>
    <xdr:cxnSp macro="">
      <xdr:nvCxnSpPr>
        <xdr:cNvPr id="117" name="直線コネクタ 116"/>
        <xdr:cNvCxnSpPr/>
      </xdr:nvCxnSpPr>
      <xdr:spPr bwMode="auto">
        <a:xfrm>
          <a:off x="2908300" y="6681732"/>
          <a:ext cx="698500" cy="58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220573</xdr:rowOff>
    </xdr:from>
    <xdr:ext cx="762000" cy="259045"/>
    <xdr:sp macro="" textlink="">
      <xdr:nvSpPr>
        <xdr:cNvPr id="119" name="テキスト ボックス 118"/>
        <xdr:cNvSpPr txBox="1"/>
      </xdr:nvSpPr>
      <xdr:spPr>
        <a:xfrm>
          <a:off x="32258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201283</xdr:rowOff>
    </xdr:from>
    <xdr:ext cx="762000" cy="259045"/>
    <xdr:sp macro="" textlink="">
      <xdr:nvSpPr>
        <xdr:cNvPr id="121" name="テキスト ボックス 120"/>
        <xdr:cNvSpPr txBox="1"/>
      </xdr:nvSpPr>
      <xdr:spPr>
        <a:xfrm>
          <a:off x="25273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178992</xdr:rowOff>
    </xdr:from>
    <xdr:to>
      <xdr:col>5</xdr:col>
      <xdr:colOff>34925</xdr:colOff>
      <xdr:row>35</xdr:row>
      <xdr:rowOff>280592</xdr:rowOff>
    </xdr:to>
    <xdr:sp macro="" textlink="">
      <xdr:nvSpPr>
        <xdr:cNvPr id="127" name="円/楕円 126"/>
        <xdr:cNvSpPr/>
      </xdr:nvSpPr>
      <xdr:spPr bwMode="auto">
        <a:xfrm>
          <a:off x="5600700" y="6789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24069</xdr:rowOff>
    </xdr:from>
    <xdr:ext cx="762000" cy="259045"/>
    <xdr:sp macro="" textlink="">
      <xdr:nvSpPr>
        <xdr:cNvPr id="128" name="人口1人当たり決算額の推移該当値テキスト445"/>
        <xdr:cNvSpPr txBox="1"/>
      </xdr:nvSpPr>
      <xdr:spPr>
        <a:xfrm>
          <a:off x="5740400" y="6634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40,017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100043</xdr:rowOff>
    </xdr:from>
    <xdr:to>
      <xdr:col>4</xdr:col>
      <xdr:colOff>520700</xdr:colOff>
      <xdr:row>35</xdr:row>
      <xdr:rowOff>201643</xdr:rowOff>
    </xdr:to>
    <xdr:sp macro="" textlink="">
      <xdr:nvSpPr>
        <xdr:cNvPr id="129" name="円/楕円 128"/>
        <xdr:cNvSpPr/>
      </xdr:nvSpPr>
      <xdr:spPr bwMode="auto">
        <a:xfrm>
          <a:off x="4953000" y="6710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211820</xdr:rowOff>
    </xdr:from>
    <xdr:ext cx="736600" cy="259045"/>
    <xdr:sp macro="" textlink="">
      <xdr:nvSpPr>
        <xdr:cNvPr id="130" name="テキスト ボックス 129"/>
        <xdr:cNvSpPr txBox="1"/>
      </xdr:nvSpPr>
      <xdr:spPr>
        <a:xfrm>
          <a:off x="4622800" y="6479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57,285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94237</xdr:rowOff>
    </xdr:from>
    <xdr:to>
      <xdr:col>3</xdr:col>
      <xdr:colOff>955675</xdr:colOff>
      <xdr:row>35</xdr:row>
      <xdr:rowOff>195837</xdr:rowOff>
    </xdr:to>
    <xdr:sp macro="" textlink="">
      <xdr:nvSpPr>
        <xdr:cNvPr id="131" name="円/楕円 130"/>
        <xdr:cNvSpPr/>
      </xdr:nvSpPr>
      <xdr:spPr bwMode="auto">
        <a:xfrm>
          <a:off x="4254500" y="6704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206014</xdr:rowOff>
    </xdr:from>
    <xdr:ext cx="762000" cy="259045"/>
    <xdr:sp macro="" textlink="">
      <xdr:nvSpPr>
        <xdr:cNvPr id="132" name="テキスト ボックス 131"/>
        <xdr:cNvSpPr txBox="1"/>
      </xdr:nvSpPr>
      <xdr:spPr>
        <a:xfrm>
          <a:off x="3924300" y="647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58,555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79177</xdr:rowOff>
    </xdr:from>
    <xdr:to>
      <xdr:col>3</xdr:col>
      <xdr:colOff>257175</xdr:colOff>
      <xdr:row>35</xdr:row>
      <xdr:rowOff>180777</xdr:rowOff>
    </xdr:to>
    <xdr:sp macro="" textlink="">
      <xdr:nvSpPr>
        <xdr:cNvPr id="133" name="円/楕円 132"/>
        <xdr:cNvSpPr/>
      </xdr:nvSpPr>
      <xdr:spPr bwMode="auto">
        <a:xfrm>
          <a:off x="3556000" y="6689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190954</xdr:rowOff>
    </xdr:from>
    <xdr:ext cx="762000" cy="259045"/>
    <xdr:sp macro="" textlink="">
      <xdr:nvSpPr>
        <xdr:cNvPr id="134" name="テキスト ボックス 133"/>
        <xdr:cNvSpPr txBox="1"/>
      </xdr:nvSpPr>
      <xdr:spPr>
        <a:xfrm>
          <a:off x="3225800" y="645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61,849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20582</xdr:rowOff>
    </xdr:from>
    <xdr:to>
      <xdr:col>2</xdr:col>
      <xdr:colOff>692150</xdr:colOff>
      <xdr:row>35</xdr:row>
      <xdr:rowOff>122182</xdr:rowOff>
    </xdr:to>
    <xdr:sp macro="" textlink="">
      <xdr:nvSpPr>
        <xdr:cNvPr id="135" name="円/楕円 134"/>
        <xdr:cNvSpPr/>
      </xdr:nvSpPr>
      <xdr:spPr bwMode="auto">
        <a:xfrm>
          <a:off x="2857500" y="6630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132359</xdr:rowOff>
    </xdr:from>
    <xdr:ext cx="762000" cy="259045"/>
    <xdr:sp macro="" textlink="">
      <xdr:nvSpPr>
        <xdr:cNvPr id="136" name="テキスト ボックス 135"/>
        <xdr:cNvSpPr txBox="1"/>
      </xdr:nvSpPr>
      <xdr:spPr>
        <a:xfrm>
          <a:off x="2527300" y="639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奈良県黒滝村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
771
47.70
1,739,956
1,613,331
74,291
845,175
1,090,075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129903</xdr:rowOff>
    </xdr:from>
    <xdr:to>
      <xdr:col>6</xdr:col>
      <xdr:colOff>511175</xdr:colOff>
      <xdr:row>35</xdr:row>
      <xdr:rowOff>15534</xdr:rowOff>
    </xdr:to>
    <xdr:cxnSp macro="">
      <xdr:nvCxnSpPr>
        <xdr:cNvPr id="60" name="直線コネクタ 59"/>
        <xdr:cNvCxnSpPr/>
      </xdr:nvCxnSpPr>
      <xdr:spPr>
        <a:xfrm flipV="1">
          <a:off x="3797300" y="5959203"/>
          <a:ext cx="838200" cy="5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106608</xdr:rowOff>
    </xdr:from>
    <xdr:ext cx="599010" cy="259045"/>
    <xdr:sp macro="" textlink="">
      <xdr:nvSpPr>
        <xdr:cNvPr id="61" name="人件費平均値テキスト"/>
        <xdr:cNvSpPr txBox="1"/>
      </xdr:nvSpPr>
      <xdr:spPr>
        <a:xfrm>
          <a:off x="4686300" y="627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15534</xdr:rowOff>
    </xdr:from>
    <xdr:to>
      <xdr:col>5</xdr:col>
      <xdr:colOff>358775</xdr:colOff>
      <xdr:row>35</xdr:row>
      <xdr:rowOff>44566</xdr:rowOff>
    </xdr:to>
    <xdr:cxnSp macro="">
      <xdr:nvCxnSpPr>
        <xdr:cNvPr id="63" name="直線コネクタ 62"/>
        <xdr:cNvCxnSpPr/>
      </xdr:nvCxnSpPr>
      <xdr:spPr>
        <a:xfrm flipV="1">
          <a:off x="2908300" y="6016284"/>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44566</xdr:rowOff>
    </xdr:from>
    <xdr:to>
      <xdr:col>4</xdr:col>
      <xdr:colOff>155575</xdr:colOff>
      <xdr:row>35</xdr:row>
      <xdr:rowOff>80230</xdr:rowOff>
    </xdr:to>
    <xdr:cxnSp macro="">
      <xdr:nvCxnSpPr>
        <xdr:cNvPr id="66" name="直線コネクタ 65"/>
        <xdr:cNvCxnSpPr/>
      </xdr:nvCxnSpPr>
      <xdr:spPr>
        <a:xfrm flipV="1">
          <a:off x="2019300" y="6045316"/>
          <a:ext cx="889000" cy="3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80230</xdr:rowOff>
    </xdr:from>
    <xdr:to>
      <xdr:col>2</xdr:col>
      <xdr:colOff>638175</xdr:colOff>
      <xdr:row>35</xdr:row>
      <xdr:rowOff>81664</xdr:rowOff>
    </xdr:to>
    <xdr:cxnSp macro="">
      <xdr:nvCxnSpPr>
        <xdr:cNvPr id="69" name="直線コネクタ 68"/>
        <xdr:cNvCxnSpPr/>
      </xdr:nvCxnSpPr>
      <xdr:spPr>
        <a:xfrm flipV="1">
          <a:off x="1130300" y="6080980"/>
          <a:ext cx="889000" cy="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79103</xdr:rowOff>
    </xdr:from>
    <xdr:to>
      <xdr:col>6</xdr:col>
      <xdr:colOff>561975</xdr:colOff>
      <xdr:row>35</xdr:row>
      <xdr:rowOff>9253</xdr:rowOff>
    </xdr:to>
    <xdr:sp macro="" textlink="">
      <xdr:nvSpPr>
        <xdr:cNvPr id="79" name="円/楕円 78"/>
        <xdr:cNvSpPr/>
      </xdr:nvSpPr>
      <xdr:spPr>
        <a:xfrm>
          <a:off x="4584700" y="590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101980</xdr:rowOff>
    </xdr:from>
    <xdr:ext cx="599010" cy="259045"/>
    <xdr:sp macro="" textlink="">
      <xdr:nvSpPr>
        <xdr:cNvPr id="80" name="人件費該当値テキスト"/>
        <xdr:cNvSpPr txBox="1"/>
      </xdr:nvSpPr>
      <xdr:spPr>
        <a:xfrm>
          <a:off x="4686300" y="575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405,143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136184</xdr:rowOff>
    </xdr:from>
    <xdr:to>
      <xdr:col>5</xdr:col>
      <xdr:colOff>409575</xdr:colOff>
      <xdr:row>35</xdr:row>
      <xdr:rowOff>66334</xdr:rowOff>
    </xdr:to>
    <xdr:sp macro="" textlink="">
      <xdr:nvSpPr>
        <xdr:cNvPr id="81" name="円/楕円 80"/>
        <xdr:cNvSpPr/>
      </xdr:nvSpPr>
      <xdr:spPr>
        <a:xfrm>
          <a:off x="3746500" y="596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82861</xdr:rowOff>
    </xdr:from>
    <xdr:ext cx="599010" cy="259045"/>
    <xdr:sp macro="" textlink="">
      <xdr:nvSpPr>
        <xdr:cNvPr id="82" name="テキスト ボックス 81"/>
        <xdr:cNvSpPr txBox="1"/>
      </xdr:nvSpPr>
      <xdr:spPr>
        <a:xfrm>
          <a:off x="3497794" y="574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375,179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165216</xdr:rowOff>
    </xdr:from>
    <xdr:to>
      <xdr:col>4</xdr:col>
      <xdr:colOff>206375</xdr:colOff>
      <xdr:row>35</xdr:row>
      <xdr:rowOff>95366</xdr:rowOff>
    </xdr:to>
    <xdr:sp macro="" textlink="">
      <xdr:nvSpPr>
        <xdr:cNvPr id="83" name="円/楕円 82"/>
        <xdr:cNvSpPr/>
      </xdr:nvSpPr>
      <xdr:spPr>
        <a:xfrm>
          <a:off x="2857500" y="59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111893</xdr:rowOff>
    </xdr:from>
    <xdr:ext cx="599010" cy="259045"/>
    <xdr:sp macro="" textlink="">
      <xdr:nvSpPr>
        <xdr:cNvPr id="84" name="テキスト ボックス 83"/>
        <xdr:cNvSpPr txBox="1"/>
      </xdr:nvSpPr>
      <xdr:spPr>
        <a:xfrm>
          <a:off x="2608794" y="576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359,939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29430</xdr:rowOff>
    </xdr:from>
    <xdr:to>
      <xdr:col>3</xdr:col>
      <xdr:colOff>3175</xdr:colOff>
      <xdr:row>35</xdr:row>
      <xdr:rowOff>131030</xdr:rowOff>
    </xdr:to>
    <xdr:sp macro="" textlink="">
      <xdr:nvSpPr>
        <xdr:cNvPr id="85" name="円/楕円 84"/>
        <xdr:cNvSpPr/>
      </xdr:nvSpPr>
      <xdr:spPr>
        <a:xfrm>
          <a:off x="1968500" y="60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147557</xdr:rowOff>
    </xdr:from>
    <xdr:ext cx="599010" cy="259045"/>
    <xdr:sp macro="" textlink="">
      <xdr:nvSpPr>
        <xdr:cNvPr id="86" name="テキスト ボックス 85"/>
        <xdr:cNvSpPr txBox="1"/>
      </xdr:nvSpPr>
      <xdr:spPr>
        <a:xfrm>
          <a:off x="1719794" y="580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341,218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30864</xdr:rowOff>
    </xdr:from>
    <xdr:to>
      <xdr:col>1</xdr:col>
      <xdr:colOff>485775</xdr:colOff>
      <xdr:row>35</xdr:row>
      <xdr:rowOff>132464</xdr:rowOff>
    </xdr:to>
    <xdr:sp macro="" textlink="">
      <xdr:nvSpPr>
        <xdr:cNvPr id="87" name="円/楕円 86"/>
        <xdr:cNvSpPr/>
      </xdr:nvSpPr>
      <xdr:spPr>
        <a:xfrm>
          <a:off x="1079500" y="603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148991</xdr:rowOff>
    </xdr:from>
    <xdr:ext cx="599010" cy="259045"/>
    <xdr:sp macro="" textlink="">
      <xdr:nvSpPr>
        <xdr:cNvPr id="88" name="テキスト ボックス 87"/>
        <xdr:cNvSpPr txBox="1"/>
      </xdr:nvSpPr>
      <xdr:spPr>
        <a:xfrm>
          <a:off x="830794" y="580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90785</xdr:rowOff>
    </xdr:from>
    <xdr:to>
      <xdr:col>6</xdr:col>
      <xdr:colOff>511175</xdr:colOff>
      <xdr:row>57</xdr:row>
      <xdr:rowOff>156440</xdr:rowOff>
    </xdr:to>
    <xdr:cxnSp macro="">
      <xdr:nvCxnSpPr>
        <xdr:cNvPr id="117" name="直線コネクタ 116"/>
        <xdr:cNvCxnSpPr/>
      </xdr:nvCxnSpPr>
      <xdr:spPr>
        <a:xfrm flipV="1">
          <a:off x="3797300" y="9863435"/>
          <a:ext cx="838200" cy="6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91411</xdr:rowOff>
    </xdr:from>
    <xdr:ext cx="599010" cy="259045"/>
    <xdr:sp macro="" textlink="">
      <xdr:nvSpPr>
        <xdr:cNvPr id="118" name="物件費平均値テキスト"/>
        <xdr:cNvSpPr txBox="1"/>
      </xdr:nvSpPr>
      <xdr:spPr>
        <a:xfrm>
          <a:off x="4686300" y="9864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156440</xdr:rowOff>
    </xdr:from>
    <xdr:to>
      <xdr:col>5</xdr:col>
      <xdr:colOff>358775</xdr:colOff>
      <xdr:row>58</xdr:row>
      <xdr:rowOff>24637</xdr:rowOff>
    </xdr:to>
    <xdr:cxnSp macro="">
      <xdr:nvCxnSpPr>
        <xdr:cNvPr id="120" name="直線コネクタ 119"/>
        <xdr:cNvCxnSpPr/>
      </xdr:nvCxnSpPr>
      <xdr:spPr>
        <a:xfrm flipV="1">
          <a:off x="2908300" y="9929090"/>
          <a:ext cx="889000" cy="3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107090</xdr:rowOff>
    </xdr:from>
    <xdr:ext cx="599010" cy="259045"/>
    <xdr:sp macro="" textlink="">
      <xdr:nvSpPr>
        <xdr:cNvPr id="122" name="テキスト ボックス 121"/>
        <xdr:cNvSpPr txBox="1"/>
      </xdr:nvSpPr>
      <xdr:spPr>
        <a:xfrm>
          <a:off x="3497794" y="1005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12163</xdr:rowOff>
    </xdr:from>
    <xdr:to>
      <xdr:col>4</xdr:col>
      <xdr:colOff>155575</xdr:colOff>
      <xdr:row>58</xdr:row>
      <xdr:rowOff>24637</xdr:rowOff>
    </xdr:to>
    <xdr:cxnSp macro="">
      <xdr:nvCxnSpPr>
        <xdr:cNvPr id="123" name="直線コネクタ 122"/>
        <xdr:cNvCxnSpPr/>
      </xdr:nvCxnSpPr>
      <xdr:spPr>
        <a:xfrm>
          <a:off x="2019300" y="9956263"/>
          <a:ext cx="889000" cy="1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115622</xdr:rowOff>
    </xdr:from>
    <xdr:ext cx="599010" cy="259045"/>
    <xdr:sp macro="" textlink="">
      <xdr:nvSpPr>
        <xdr:cNvPr id="125" name="テキスト ボックス 124"/>
        <xdr:cNvSpPr txBox="1"/>
      </xdr:nvSpPr>
      <xdr:spPr>
        <a:xfrm>
          <a:off x="2608794" y="1005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126058</xdr:rowOff>
    </xdr:from>
    <xdr:to>
      <xdr:col>2</xdr:col>
      <xdr:colOff>638175</xdr:colOff>
      <xdr:row>58</xdr:row>
      <xdr:rowOff>12163</xdr:rowOff>
    </xdr:to>
    <xdr:cxnSp macro="">
      <xdr:nvCxnSpPr>
        <xdr:cNvPr id="126" name="直線コネクタ 125"/>
        <xdr:cNvCxnSpPr/>
      </xdr:nvCxnSpPr>
      <xdr:spPr>
        <a:xfrm>
          <a:off x="1130300" y="9898708"/>
          <a:ext cx="889000" cy="5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125885</xdr:rowOff>
    </xdr:from>
    <xdr:ext cx="599010" cy="259045"/>
    <xdr:sp macro="" textlink="">
      <xdr:nvSpPr>
        <xdr:cNvPr id="128" name="テキスト ボックス 127"/>
        <xdr:cNvSpPr txBox="1"/>
      </xdr:nvSpPr>
      <xdr:spPr>
        <a:xfrm>
          <a:off x="1719794" y="1006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125289</xdr:rowOff>
    </xdr:from>
    <xdr:ext cx="599010" cy="259045"/>
    <xdr:sp macro="" textlink="">
      <xdr:nvSpPr>
        <xdr:cNvPr id="130" name="テキスト ボックス 129"/>
        <xdr:cNvSpPr txBox="1"/>
      </xdr:nvSpPr>
      <xdr:spPr>
        <a:xfrm>
          <a:off x="830794" y="1006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39985</xdr:rowOff>
    </xdr:from>
    <xdr:to>
      <xdr:col>6</xdr:col>
      <xdr:colOff>561975</xdr:colOff>
      <xdr:row>57</xdr:row>
      <xdr:rowOff>141585</xdr:rowOff>
    </xdr:to>
    <xdr:sp macro="" textlink="">
      <xdr:nvSpPr>
        <xdr:cNvPr id="136" name="円/楕円 135"/>
        <xdr:cNvSpPr/>
      </xdr:nvSpPr>
      <xdr:spPr>
        <a:xfrm>
          <a:off x="4584700" y="981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62862</xdr:rowOff>
    </xdr:from>
    <xdr:ext cx="599010" cy="259045"/>
    <xdr:sp macro="" textlink="">
      <xdr:nvSpPr>
        <xdr:cNvPr id="137" name="物件費該当値テキスト"/>
        <xdr:cNvSpPr txBox="1"/>
      </xdr:nvSpPr>
      <xdr:spPr>
        <a:xfrm>
          <a:off x="4686300" y="9664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389,193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105640</xdr:rowOff>
    </xdr:from>
    <xdr:to>
      <xdr:col>5</xdr:col>
      <xdr:colOff>409575</xdr:colOff>
      <xdr:row>58</xdr:row>
      <xdr:rowOff>35790</xdr:rowOff>
    </xdr:to>
    <xdr:sp macro="" textlink="">
      <xdr:nvSpPr>
        <xdr:cNvPr id="138" name="円/楕円 137"/>
        <xdr:cNvSpPr/>
      </xdr:nvSpPr>
      <xdr:spPr>
        <a:xfrm>
          <a:off x="3746500" y="987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52317</xdr:rowOff>
    </xdr:from>
    <xdr:ext cx="599010" cy="259045"/>
    <xdr:sp macro="" textlink="">
      <xdr:nvSpPr>
        <xdr:cNvPr id="139" name="テキスト ボックス 138"/>
        <xdr:cNvSpPr txBox="1"/>
      </xdr:nvSpPr>
      <xdr:spPr>
        <a:xfrm>
          <a:off x="3497794" y="965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303,031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145287</xdr:rowOff>
    </xdr:from>
    <xdr:to>
      <xdr:col>4</xdr:col>
      <xdr:colOff>206375</xdr:colOff>
      <xdr:row>58</xdr:row>
      <xdr:rowOff>75437</xdr:rowOff>
    </xdr:to>
    <xdr:sp macro="" textlink="">
      <xdr:nvSpPr>
        <xdr:cNvPr id="140" name="円/楕円 139"/>
        <xdr:cNvSpPr/>
      </xdr:nvSpPr>
      <xdr:spPr>
        <a:xfrm>
          <a:off x="2857500" y="991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91964</xdr:rowOff>
    </xdr:from>
    <xdr:ext cx="599010" cy="259045"/>
    <xdr:sp macro="" textlink="">
      <xdr:nvSpPr>
        <xdr:cNvPr id="141" name="テキスト ボックス 140"/>
        <xdr:cNvSpPr txBox="1"/>
      </xdr:nvSpPr>
      <xdr:spPr>
        <a:xfrm>
          <a:off x="2608794" y="9693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251,001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132813</xdr:rowOff>
    </xdr:from>
    <xdr:to>
      <xdr:col>3</xdr:col>
      <xdr:colOff>3175</xdr:colOff>
      <xdr:row>58</xdr:row>
      <xdr:rowOff>62963</xdr:rowOff>
    </xdr:to>
    <xdr:sp macro="" textlink="">
      <xdr:nvSpPr>
        <xdr:cNvPr id="142" name="円/楕円 141"/>
        <xdr:cNvSpPr/>
      </xdr:nvSpPr>
      <xdr:spPr>
        <a:xfrm>
          <a:off x="1968500" y="990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79490</xdr:rowOff>
    </xdr:from>
    <xdr:ext cx="599010" cy="259045"/>
    <xdr:sp macro="" textlink="">
      <xdr:nvSpPr>
        <xdr:cNvPr id="143" name="テキスト ボックス 142"/>
        <xdr:cNvSpPr txBox="1"/>
      </xdr:nvSpPr>
      <xdr:spPr>
        <a:xfrm>
          <a:off x="1719794" y="968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267,372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75258</xdr:rowOff>
    </xdr:from>
    <xdr:to>
      <xdr:col>1</xdr:col>
      <xdr:colOff>485775</xdr:colOff>
      <xdr:row>58</xdr:row>
      <xdr:rowOff>5408</xdr:rowOff>
    </xdr:to>
    <xdr:sp macro="" textlink="">
      <xdr:nvSpPr>
        <xdr:cNvPr id="144" name="円/楕円 143"/>
        <xdr:cNvSpPr/>
      </xdr:nvSpPr>
      <xdr:spPr>
        <a:xfrm>
          <a:off x="1079500" y="984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21935</xdr:rowOff>
    </xdr:from>
    <xdr:ext cx="599010" cy="259045"/>
    <xdr:sp macro="" textlink="">
      <xdr:nvSpPr>
        <xdr:cNvPr id="145" name="テキスト ボックス 144"/>
        <xdr:cNvSpPr txBox="1"/>
      </xdr:nvSpPr>
      <xdr:spPr>
        <a:xfrm>
          <a:off x="830794" y="962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342,903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95782</xdr:rowOff>
    </xdr:from>
    <xdr:to>
      <xdr:col>6</xdr:col>
      <xdr:colOff>511175</xdr:colOff>
      <xdr:row>78</xdr:row>
      <xdr:rowOff>139198</xdr:rowOff>
    </xdr:to>
    <xdr:cxnSp macro="">
      <xdr:nvCxnSpPr>
        <xdr:cNvPr id="172" name="直線コネクタ 171"/>
        <xdr:cNvCxnSpPr/>
      </xdr:nvCxnSpPr>
      <xdr:spPr>
        <a:xfrm flipV="1">
          <a:off x="3797300" y="13468882"/>
          <a:ext cx="838200" cy="4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28525</xdr:rowOff>
    </xdr:from>
    <xdr:ext cx="534377" cy="259045"/>
    <xdr:sp macro="" textlink="">
      <xdr:nvSpPr>
        <xdr:cNvPr id="173" name="維持補修費平均値テキスト"/>
        <xdr:cNvSpPr txBox="1"/>
      </xdr:nvSpPr>
      <xdr:spPr>
        <a:xfrm>
          <a:off x="4686300" y="132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138128</xdr:rowOff>
    </xdr:from>
    <xdr:to>
      <xdr:col>5</xdr:col>
      <xdr:colOff>358775</xdr:colOff>
      <xdr:row>78</xdr:row>
      <xdr:rowOff>139198</xdr:rowOff>
    </xdr:to>
    <xdr:cxnSp macro="">
      <xdr:nvCxnSpPr>
        <xdr:cNvPr id="175" name="直線コネクタ 174"/>
        <xdr:cNvCxnSpPr/>
      </xdr:nvCxnSpPr>
      <xdr:spPr>
        <a:xfrm>
          <a:off x="2908300" y="13511228"/>
          <a:ext cx="8890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120277</xdr:rowOff>
    </xdr:from>
    <xdr:ext cx="534377" cy="259045"/>
    <xdr:sp macro="" textlink="">
      <xdr:nvSpPr>
        <xdr:cNvPr id="177" name="テキスト ボックス 176"/>
        <xdr:cNvSpPr txBox="1"/>
      </xdr:nvSpPr>
      <xdr:spPr>
        <a:xfrm>
          <a:off x="3530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119848</xdr:rowOff>
    </xdr:from>
    <xdr:to>
      <xdr:col>4</xdr:col>
      <xdr:colOff>155575</xdr:colOff>
      <xdr:row>78</xdr:row>
      <xdr:rowOff>138128</xdr:rowOff>
    </xdr:to>
    <xdr:cxnSp macro="">
      <xdr:nvCxnSpPr>
        <xdr:cNvPr id="178" name="直線コネクタ 177"/>
        <xdr:cNvCxnSpPr/>
      </xdr:nvCxnSpPr>
      <xdr:spPr>
        <a:xfrm>
          <a:off x="2019300" y="13492948"/>
          <a:ext cx="889000" cy="1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128182</xdr:rowOff>
    </xdr:from>
    <xdr:ext cx="534377" cy="259045"/>
    <xdr:sp macro="" textlink="">
      <xdr:nvSpPr>
        <xdr:cNvPr id="180" name="テキスト ボックス 179"/>
        <xdr:cNvSpPr txBox="1"/>
      </xdr:nvSpPr>
      <xdr:spPr>
        <a:xfrm>
          <a:off x="2641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100842</xdr:rowOff>
    </xdr:from>
    <xdr:to>
      <xdr:col>2</xdr:col>
      <xdr:colOff>638175</xdr:colOff>
      <xdr:row>78</xdr:row>
      <xdr:rowOff>119848</xdr:rowOff>
    </xdr:to>
    <xdr:cxnSp macro="">
      <xdr:nvCxnSpPr>
        <xdr:cNvPr id="181" name="直線コネクタ 180"/>
        <xdr:cNvCxnSpPr/>
      </xdr:nvCxnSpPr>
      <xdr:spPr>
        <a:xfrm>
          <a:off x="1130300" y="13473942"/>
          <a:ext cx="889000" cy="1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135416</xdr:rowOff>
    </xdr:from>
    <xdr:ext cx="534377" cy="259045"/>
    <xdr:sp macro="" textlink="">
      <xdr:nvSpPr>
        <xdr:cNvPr id="183" name="テキスト ボックス 182"/>
        <xdr:cNvSpPr txBox="1"/>
      </xdr:nvSpPr>
      <xdr:spPr>
        <a:xfrm>
          <a:off x="1752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139791</xdr:rowOff>
    </xdr:from>
    <xdr:ext cx="534377" cy="259045"/>
    <xdr:sp macro="" textlink="">
      <xdr:nvSpPr>
        <xdr:cNvPr id="185" name="テキスト ボックス 184"/>
        <xdr:cNvSpPr txBox="1"/>
      </xdr:nvSpPr>
      <xdr:spPr>
        <a:xfrm>
          <a:off x="863111" y="1316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44982</xdr:rowOff>
    </xdr:from>
    <xdr:to>
      <xdr:col>6</xdr:col>
      <xdr:colOff>561975</xdr:colOff>
      <xdr:row>78</xdr:row>
      <xdr:rowOff>146582</xdr:rowOff>
    </xdr:to>
    <xdr:sp macro="" textlink="">
      <xdr:nvSpPr>
        <xdr:cNvPr id="191" name="円/楕円 190"/>
        <xdr:cNvSpPr/>
      </xdr:nvSpPr>
      <xdr:spPr>
        <a:xfrm>
          <a:off x="4584700" y="1341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155526</xdr:rowOff>
    </xdr:from>
    <xdr:ext cx="469744" cy="259045"/>
    <xdr:sp macro="" textlink="">
      <xdr:nvSpPr>
        <xdr:cNvPr id="192" name="維持補修費該当値テキスト"/>
        <xdr:cNvSpPr txBox="1"/>
      </xdr:nvSpPr>
      <xdr:spPr>
        <a:xfrm>
          <a:off x="4686300" y="1335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9,606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88398</xdr:rowOff>
    </xdr:from>
    <xdr:to>
      <xdr:col>5</xdr:col>
      <xdr:colOff>409575</xdr:colOff>
      <xdr:row>79</xdr:row>
      <xdr:rowOff>18548</xdr:rowOff>
    </xdr:to>
    <xdr:sp macro="" textlink="">
      <xdr:nvSpPr>
        <xdr:cNvPr id="193" name="円/楕円 192"/>
        <xdr:cNvSpPr/>
      </xdr:nvSpPr>
      <xdr:spPr>
        <a:xfrm>
          <a:off x="3746500" y="1346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9675</xdr:rowOff>
    </xdr:from>
    <xdr:ext cx="378565" cy="259045"/>
    <xdr:sp macro="" textlink="">
      <xdr:nvSpPr>
        <xdr:cNvPr id="194" name="テキスト ボックス 193"/>
        <xdr:cNvSpPr txBox="1"/>
      </xdr:nvSpPr>
      <xdr:spPr>
        <a:xfrm>
          <a:off x="3608017" y="13554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87328</xdr:rowOff>
    </xdr:from>
    <xdr:to>
      <xdr:col>4</xdr:col>
      <xdr:colOff>206375</xdr:colOff>
      <xdr:row>79</xdr:row>
      <xdr:rowOff>17478</xdr:rowOff>
    </xdr:to>
    <xdr:sp macro="" textlink="">
      <xdr:nvSpPr>
        <xdr:cNvPr id="195" name="円/楕円 194"/>
        <xdr:cNvSpPr/>
      </xdr:nvSpPr>
      <xdr:spPr>
        <a:xfrm>
          <a:off x="2857500" y="134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8605</xdr:rowOff>
    </xdr:from>
    <xdr:ext cx="378565" cy="259045"/>
    <xdr:sp macro="" textlink="">
      <xdr:nvSpPr>
        <xdr:cNvPr id="196" name="テキスト ボックス 195"/>
        <xdr:cNvSpPr txBox="1"/>
      </xdr:nvSpPr>
      <xdr:spPr>
        <a:xfrm>
          <a:off x="2719017" y="13553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69048</xdr:rowOff>
    </xdr:from>
    <xdr:to>
      <xdr:col>3</xdr:col>
      <xdr:colOff>3175</xdr:colOff>
      <xdr:row>78</xdr:row>
      <xdr:rowOff>170648</xdr:rowOff>
    </xdr:to>
    <xdr:sp macro="" textlink="">
      <xdr:nvSpPr>
        <xdr:cNvPr id="197" name="円/楕円 196"/>
        <xdr:cNvSpPr/>
      </xdr:nvSpPr>
      <xdr:spPr>
        <a:xfrm>
          <a:off x="1968500" y="1344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161775</xdr:rowOff>
    </xdr:from>
    <xdr:ext cx="469744" cy="259045"/>
    <xdr:sp macro="" textlink="">
      <xdr:nvSpPr>
        <xdr:cNvPr id="198" name="テキスト ボックス 197"/>
        <xdr:cNvSpPr txBox="1"/>
      </xdr:nvSpPr>
      <xdr:spPr>
        <a:xfrm>
          <a:off x="1784427" y="1353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50042</xdr:rowOff>
    </xdr:from>
    <xdr:to>
      <xdr:col>1</xdr:col>
      <xdr:colOff>485775</xdr:colOff>
      <xdr:row>78</xdr:row>
      <xdr:rowOff>151642</xdr:rowOff>
    </xdr:to>
    <xdr:sp macro="" textlink="">
      <xdr:nvSpPr>
        <xdr:cNvPr id="199" name="円/楕円 198"/>
        <xdr:cNvSpPr/>
      </xdr:nvSpPr>
      <xdr:spPr>
        <a:xfrm>
          <a:off x="1079500" y="1342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142769</xdr:rowOff>
    </xdr:from>
    <xdr:ext cx="469744" cy="259045"/>
    <xdr:sp macro="" textlink="">
      <xdr:nvSpPr>
        <xdr:cNvPr id="200" name="テキスト ボックス 199"/>
        <xdr:cNvSpPr txBox="1"/>
      </xdr:nvSpPr>
      <xdr:spPr>
        <a:xfrm>
          <a:off x="895427" y="1351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38136</xdr:rowOff>
    </xdr:from>
    <xdr:to>
      <xdr:col>6</xdr:col>
      <xdr:colOff>511175</xdr:colOff>
      <xdr:row>95</xdr:row>
      <xdr:rowOff>152676</xdr:rowOff>
    </xdr:to>
    <xdr:cxnSp macro="">
      <xdr:nvCxnSpPr>
        <xdr:cNvPr id="231" name="直線コネクタ 230"/>
        <xdr:cNvCxnSpPr/>
      </xdr:nvCxnSpPr>
      <xdr:spPr>
        <a:xfrm>
          <a:off x="3797300" y="16325886"/>
          <a:ext cx="838200" cy="11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80263</xdr:rowOff>
    </xdr:from>
    <xdr:ext cx="534377" cy="259045"/>
    <xdr:sp macro="" textlink="">
      <xdr:nvSpPr>
        <xdr:cNvPr id="232" name="扶助費平均値テキスト"/>
        <xdr:cNvSpPr txBox="1"/>
      </xdr:nvSpPr>
      <xdr:spPr>
        <a:xfrm>
          <a:off x="4686300" y="1619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38136</xdr:rowOff>
    </xdr:from>
    <xdr:to>
      <xdr:col>5</xdr:col>
      <xdr:colOff>358775</xdr:colOff>
      <xdr:row>95</xdr:row>
      <xdr:rowOff>132069</xdr:rowOff>
    </xdr:to>
    <xdr:cxnSp macro="">
      <xdr:nvCxnSpPr>
        <xdr:cNvPr id="234" name="直線コネクタ 233"/>
        <xdr:cNvCxnSpPr/>
      </xdr:nvCxnSpPr>
      <xdr:spPr>
        <a:xfrm flipV="1">
          <a:off x="2908300" y="16325886"/>
          <a:ext cx="889000" cy="9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148404</xdr:rowOff>
    </xdr:from>
    <xdr:ext cx="534377" cy="259045"/>
    <xdr:sp macro="" textlink="">
      <xdr:nvSpPr>
        <xdr:cNvPr id="236" name="テキスト ボックス 235"/>
        <xdr:cNvSpPr txBox="1"/>
      </xdr:nvSpPr>
      <xdr:spPr>
        <a:xfrm>
          <a:off x="3530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47617</xdr:rowOff>
    </xdr:from>
    <xdr:to>
      <xdr:col>4</xdr:col>
      <xdr:colOff>155575</xdr:colOff>
      <xdr:row>95</xdr:row>
      <xdr:rowOff>132069</xdr:rowOff>
    </xdr:to>
    <xdr:cxnSp macro="">
      <xdr:nvCxnSpPr>
        <xdr:cNvPr id="237" name="直線コネクタ 236"/>
        <xdr:cNvCxnSpPr/>
      </xdr:nvCxnSpPr>
      <xdr:spPr>
        <a:xfrm>
          <a:off x="2019300" y="16335367"/>
          <a:ext cx="889000" cy="8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33146</xdr:rowOff>
    </xdr:from>
    <xdr:ext cx="534377" cy="259045"/>
    <xdr:sp macro="" textlink="">
      <xdr:nvSpPr>
        <xdr:cNvPr id="239" name="テキスト ボックス 238"/>
        <xdr:cNvSpPr txBox="1"/>
      </xdr:nvSpPr>
      <xdr:spPr>
        <a:xfrm>
          <a:off x="2641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156552</xdr:rowOff>
    </xdr:from>
    <xdr:to>
      <xdr:col>2</xdr:col>
      <xdr:colOff>638175</xdr:colOff>
      <xdr:row>95</xdr:row>
      <xdr:rowOff>47617</xdr:rowOff>
    </xdr:to>
    <xdr:cxnSp macro="">
      <xdr:nvCxnSpPr>
        <xdr:cNvPr id="240" name="直線コネクタ 239"/>
        <xdr:cNvCxnSpPr/>
      </xdr:nvCxnSpPr>
      <xdr:spPr>
        <a:xfrm>
          <a:off x="1130300" y="16101402"/>
          <a:ext cx="889000" cy="23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40070</xdr:rowOff>
    </xdr:from>
    <xdr:ext cx="534377" cy="259045"/>
    <xdr:sp macro="" textlink="">
      <xdr:nvSpPr>
        <xdr:cNvPr id="242" name="テキスト ボックス 241"/>
        <xdr:cNvSpPr txBox="1"/>
      </xdr:nvSpPr>
      <xdr:spPr>
        <a:xfrm>
          <a:off x="1752111" y="164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86420</xdr:rowOff>
    </xdr:from>
    <xdr:ext cx="534377" cy="259045"/>
    <xdr:sp macro="" textlink="">
      <xdr:nvSpPr>
        <xdr:cNvPr id="244" name="テキスト ボックス 243"/>
        <xdr:cNvSpPr txBox="1"/>
      </xdr:nvSpPr>
      <xdr:spPr>
        <a:xfrm>
          <a:off x="863111" y="1654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101876</xdr:rowOff>
    </xdr:from>
    <xdr:to>
      <xdr:col>6</xdr:col>
      <xdr:colOff>561975</xdr:colOff>
      <xdr:row>96</xdr:row>
      <xdr:rowOff>32026</xdr:rowOff>
    </xdr:to>
    <xdr:sp macro="" textlink="">
      <xdr:nvSpPr>
        <xdr:cNvPr id="250" name="円/楕円 249"/>
        <xdr:cNvSpPr/>
      </xdr:nvSpPr>
      <xdr:spPr>
        <a:xfrm>
          <a:off x="4584700" y="163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80303</xdr:rowOff>
    </xdr:from>
    <xdr:ext cx="534377" cy="259045"/>
    <xdr:sp macro="" textlink="">
      <xdr:nvSpPr>
        <xdr:cNvPr id="251" name="扶助費該当値テキスト"/>
        <xdr:cNvSpPr txBox="1"/>
      </xdr:nvSpPr>
      <xdr:spPr>
        <a:xfrm>
          <a:off x="4686300" y="1636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58,058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158786</xdr:rowOff>
    </xdr:from>
    <xdr:to>
      <xdr:col>5</xdr:col>
      <xdr:colOff>409575</xdr:colOff>
      <xdr:row>95</xdr:row>
      <xdr:rowOff>88936</xdr:rowOff>
    </xdr:to>
    <xdr:sp macro="" textlink="">
      <xdr:nvSpPr>
        <xdr:cNvPr id="252" name="円/楕円 251"/>
        <xdr:cNvSpPr/>
      </xdr:nvSpPr>
      <xdr:spPr>
        <a:xfrm>
          <a:off x="3746500" y="162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105463</xdr:rowOff>
    </xdr:from>
    <xdr:ext cx="534377" cy="259045"/>
    <xdr:sp macro="" textlink="">
      <xdr:nvSpPr>
        <xdr:cNvPr id="253" name="テキスト ボックス 252"/>
        <xdr:cNvSpPr txBox="1"/>
      </xdr:nvSpPr>
      <xdr:spPr>
        <a:xfrm>
          <a:off x="3530111" y="1605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68,580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81269</xdr:rowOff>
    </xdr:from>
    <xdr:to>
      <xdr:col>4</xdr:col>
      <xdr:colOff>206375</xdr:colOff>
      <xdr:row>96</xdr:row>
      <xdr:rowOff>11419</xdr:rowOff>
    </xdr:to>
    <xdr:sp macro="" textlink="">
      <xdr:nvSpPr>
        <xdr:cNvPr id="254" name="円/楕円 253"/>
        <xdr:cNvSpPr/>
      </xdr:nvSpPr>
      <xdr:spPr>
        <a:xfrm>
          <a:off x="2857500" y="1636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27946</xdr:rowOff>
    </xdr:from>
    <xdr:ext cx="534377" cy="259045"/>
    <xdr:sp macro="" textlink="">
      <xdr:nvSpPr>
        <xdr:cNvPr id="255" name="テキスト ボックス 254"/>
        <xdr:cNvSpPr txBox="1"/>
      </xdr:nvSpPr>
      <xdr:spPr>
        <a:xfrm>
          <a:off x="2641111" y="1614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59,951</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168267</xdr:rowOff>
    </xdr:from>
    <xdr:to>
      <xdr:col>3</xdr:col>
      <xdr:colOff>3175</xdr:colOff>
      <xdr:row>95</xdr:row>
      <xdr:rowOff>98417</xdr:rowOff>
    </xdr:to>
    <xdr:sp macro="" textlink="">
      <xdr:nvSpPr>
        <xdr:cNvPr id="256" name="円/楕円 255"/>
        <xdr:cNvSpPr/>
      </xdr:nvSpPr>
      <xdr:spPr>
        <a:xfrm>
          <a:off x="1968500" y="1628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114944</xdr:rowOff>
    </xdr:from>
    <xdr:ext cx="534377" cy="259045"/>
    <xdr:sp macro="" textlink="">
      <xdr:nvSpPr>
        <xdr:cNvPr id="257" name="テキスト ボックス 256"/>
        <xdr:cNvSpPr txBox="1"/>
      </xdr:nvSpPr>
      <xdr:spPr>
        <a:xfrm>
          <a:off x="1752111" y="1605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67,709</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105752</xdr:rowOff>
    </xdr:from>
    <xdr:to>
      <xdr:col>1</xdr:col>
      <xdr:colOff>485775</xdr:colOff>
      <xdr:row>94</xdr:row>
      <xdr:rowOff>35902</xdr:rowOff>
    </xdr:to>
    <xdr:sp macro="" textlink="">
      <xdr:nvSpPr>
        <xdr:cNvPr id="258" name="円/楕円 257"/>
        <xdr:cNvSpPr/>
      </xdr:nvSpPr>
      <xdr:spPr>
        <a:xfrm>
          <a:off x="1079500" y="160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52429</xdr:rowOff>
    </xdr:from>
    <xdr:ext cx="534377" cy="259045"/>
    <xdr:sp macro="" textlink="">
      <xdr:nvSpPr>
        <xdr:cNvPr id="259" name="テキスト ボックス 258"/>
        <xdr:cNvSpPr txBox="1"/>
      </xdr:nvSpPr>
      <xdr:spPr>
        <a:xfrm>
          <a:off x="863111" y="158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139442</xdr:rowOff>
    </xdr:from>
    <xdr:to>
      <xdr:col>15</xdr:col>
      <xdr:colOff>180975</xdr:colOff>
      <xdr:row>35</xdr:row>
      <xdr:rowOff>39893</xdr:rowOff>
    </xdr:to>
    <xdr:cxnSp macro="">
      <xdr:nvCxnSpPr>
        <xdr:cNvPr id="290" name="直線コネクタ 289"/>
        <xdr:cNvCxnSpPr/>
      </xdr:nvCxnSpPr>
      <xdr:spPr>
        <a:xfrm flipV="1">
          <a:off x="9639300" y="5625842"/>
          <a:ext cx="838200" cy="41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152503</xdr:rowOff>
    </xdr:from>
    <xdr:ext cx="599010" cy="259045"/>
    <xdr:sp macro="" textlink="">
      <xdr:nvSpPr>
        <xdr:cNvPr id="291" name="補助費等平均値テキスト"/>
        <xdr:cNvSpPr txBox="1"/>
      </xdr:nvSpPr>
      <xdr:spPr>
        <a:xfrm>
          <a:off x="10528300" y="6153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39893</xdr:rowOff>
    </xdr:from>
    <xdr:to>
      <xdr:col>14</xdr:col>
      <xdr:colOff>28575</xdr:colOff>
      <xdr:row>36</xdr:row>
      <xdr:rowOff>89352</xdr:rowOff>
    </xdr:to>
    <xdr:cxnSp macro="">
      <xdr:nvCxnSpPr>
        <xdr:cNvPr id="293" name="直線コネクタ 292"/>
        <xdr:cNvCxnSpPr/>
      </xdr:nvCxnSpPr>
      <xdr:spPr>
        <a:xfrm flipV="1">
          <a:off x="8750300" y="6040643"/>
          <a:ext cx="889000" cy="22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152683</xdr:rowOff>
    </xdr:from>
    <xdr:ext cx="599010" cy="259045"/>
    <xdr:sp macro="" textlink="">
      <xdr:nvSpPr>
        <xdr:cNvPr id="295" name="テキスト ボックス 294"/>
        <xdr:cNvSpPr txBox="1"/>
      </xdr:nvSpPr>
      <xdr:spPr>
        <a:xfrm>
          <a:off x="9339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89352</xdr:rowOff>
    </xdr:from>
    <xdr:to>
      <xdr:col>12</xdr:col>
      <xdr:colOff>511175</xdr:colOff>
      <xdr:row>36</xdr:row>
      <xdr:rowOff>156652</xdr:rowOff>
    </xdr:to>
    <xdr:cxnSp macro="">
      <xdr:nvCxnSpPr>
        <xdr:cNvPr id="296" name="直線コネクタ 295"/>
        <xdr:cNvCxnSpPr/>
      </xdr:nvCxnSpPr>
      <xdr:spPr>
        <a:xfrm flipV="1">
          <a:off x="7861300" y="6261552"/>
          <a:ext cx="889000" cy="6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12172</xdr:rowOff>
    </xdr:from>
    <xdr:ext cx="599010" cy="259045"/>
    <xdr:sp macro="" textlink="">
      <xdr:nvSpPr>
        <xdr:cNvPr id="298" name="テキスト ボックス 297"/>
        <xdr:cNvSpPr txBox="1"/>
      </xdr:nvSpPr>
      <xdr:spPr>
        <a:xfrm>
          <a:off x="8450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156652</xdr:rowOff>
    </xdr:from>
    <xdr:to>
      <xdr:col>11</xdr:col>
      <xdr:colOff>307975</xdr:colOff>
      <xdr:row>37</xdr:row>
      <xdr:rowOff>54635</xdr:rowOff>
    </xdr:to>
    <xdr:cxnSp macro="">
      <xdr:nvCxnSpPr>
        <xdr:cNvPr id="299" name="直線コネクタ 298"/>
        <xdr:cNvCxnSpPr/>
      </xdr:nvCxnSpPr>
      <xdr:spPr>
        <a:xfrm flipV="1">
          <a:off x="6972300" y="6328852"/>
          <a:ext cx="889000" cy="6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50446</xdr:rowOff>
    </xdr:from>
    <xdr:ext cx="599010" cy="259045"/>
    <xdr:sp macro="" textlink="">
      <xdr:nvSpPr>
        <xdr:cNvPr id="301" name="テキスト ボックス 300"/>
        <xdr:cNvSpPr txBox="1"/>
      </xdr:nvSpPr>
      <xdr:spPr>
        <a:xfrm>
          <a:off x="7561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70951</xdr:rowOff>
    </xdr:from>
    <xdr:ext cx="599010" cy="259045"/>
    <xdr:sp macro="" textlink="">
      <xdr:nvSpPr>
        <xdr:cNvPr id="303" name="テキスト ボックス 302"/>
        <xdr:cNvSpPr txBox="1"/>
      </xdr:nvSpPr>
      <xdr:spPr>
        <a:xfrm>
          <a:off x="6672794" y="607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88642</xdr:rowOff>
    </xdr:from>
    <xdr:to>
      <xdr:col>15</xdr:col>
      <xdr:colOff>231775</xdr:colOff>
      <xdr:row>33</xdr:row>
      <xdr:rowOff>18792</xdr:rowOff>
    </xdr:to>
    <xdr:sp macro="" textlink="">
      <xdr:nvSpPr>
        <xdr:cNvPr id="309" name="円/楕円 308"/>
        <xdr:cNvSpPr/>
      </xdr:nvSpPr>
      <xdr:spPr>
        <a:xfrm>
          <a:off x="10426700" y="557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111519</xdr:rowOff>
    </xdr:from>
    <xdr:ext cx="599010" cy="259045"/>
    <xdr:sp macro="" textlink="">
      <xdr:nvSpPr>
        <xdr:cNvPr id="310" name="補助費等該当値テキスト"/>
        <xdr:cNvSpPr txBox="1"/>
      </xdr:nvSpPr>
      <xdr:spPr>
        <a:xfrm>
          <a:off x="10528300" y="542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355,079</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160543</xdr:rowOff>
    </xdr:from>
    <xdr:to>
      <xdr:col>14</xdr:col>
      <xdr:colOff>79375</xdr:colOff>
      <xdr:row>35</xdr:row>
      <xdr:rowOff>90693</xdr:rowOff>
    </xdr:to>
    <xdr:sp macro="" textlink="">
      <xdr:nvSpPr>
        <xdr:cNvPr id="311" name="円/楕円 310"/>
        <xdr:cNvSpPr/>
      </xdr:nvSpPr>
      <xdr:spPr>
        <a:xfrm>
          <a:off x="9588500" y="598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107220</xdr:rowOff>
    </xdr:from>
    <xdr:ext cx="599010" cy="259045"/>
    <xdr:sp macro="" textlink="">
      <xdr:nvSpPr>
        <xdr:cNvPr id="312" name="テキスト ボックス 311"/>
        <xdr:cNvSpPr txBox="1"/>
      </xdr:nvSpPr>
      <xdr:spPr>
        <a:xfrm>
          <a:off x="9339794" y="576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228,062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38552</xdr:rowOff>
    </xdr:from>
    <xdr:to>
      <xdr:col>12</xdr:col>
      <xdr:colOff>561975</xdr:colOff>
      <xdr:row>36</xdr:row>
      <xdr:rowOff>140152</xdr:rowOff>
    </xdr:to>
    <xdr:sp macro="" textlink="">
      <xdr:nvSpPr>
        <xdr:cNvPr id="313" name="円/楕円 312"/>
        <xdr:cNvSpPr/>
      </xdr:nvSpPr>
      <xdr:spPr>
        <a:xfrm>
          <a:off x="8699500" y="621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156679</xdr:rowOff>
    </xdr:from>
    <xdr:ext cx="599010" cy="259045"/>
    <xdr:sp macro="" textlink="">
      <xdr:nvSpPr>
        <xdr:cNvPr id="314" name="テキスト ボックス 313"/>
        <xdr:cNvSpPr txBox="1"/>
      </xdr:nvSpPr>
      <xdr:spPr>
        <a:xfrm>
          <a:off x="8450794" y="5985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160,417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105852</xdr:rowOff>
    </xdr:from>
    <xdr:to>
      <xdr:col>11</xdr:col>
      <xdr:colOff>358775</xdr:colOff>
      <xdr:row>37</xdr:row>
      <xdr:rowOff>36002</xdr:rowOff>
    </xdr:to>
    <xdr:sp macro="" textlink="">
      <xdr:nvSpPr>
        <xdr:cNvPr id="315" name="円/楕円 314"/>
        <xdr:cNvSpPr/>
      </xdr:nvSpPr>
      <xdr:spPr>
        <a:xfrm>
          <a:off x="7810500" y="627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27129</xdr:rowOff>
    </xdr:from>
    <xdr:ext cx="599010" cy="259045"/>
    <xdr:sp macro="" textlink="">
      <xdr:nvSpPr>
        <xdr:cNvPr id="316" name="テキスト ボックス 315"/>
        <xdr:cNvSpPr txBox="1"/>
      </xdr:nvSpPr>
      <xdr:spPr>
        <a:xfrm>
          <a:off x="7561794" y="637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139,809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3835</xdr:rowOff>
    </xdr:from>
    <xdr:to>
      <xdr:col>10</xdr:col>
      <xdr:colOff>155575</xdr:colOff>
      <xdr:row>37</xdr:row>
      <xdr:rowOff>105435</xdr:rowOff>
    </xdr:to>
    <xdr:sp macro="" textlink="">
      <xdr:nvSpPr>
        <xdr:cNvPr id="317" name="円/楕円 316"/>
        <xdr:cNvSpPr/>
      </xdr:nvSpPr>
      <xdr:spPr>
        <a:xfrm>
          <a:off x="6921500" y="63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96562</xdr:rowOff>
    </xdr:from>
    <xdr:ext cx="599010" cy="259045"/>
    <xdr:sp macro="" textlink="">
      <xdr:nvSpPr>
        <xdr:cNvPr id="318" name="テキスト ボックス 317"/>
        <xdr:cNvSpPr txBox="1"/>
      </xdr:nvSpPr>
      <xdr:spPr>
        <a:xfrm>
          <a:off x="6672794" y="644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84933</xdr:rowOff>
    </xdr:from>
    <xdr:to>
      <xdr:col>15</xdr:col>
      <xdr:colOff>180975</xdr:colOff>
      <xdr:row>57</xdr:row>
      <xdr:rowOff>100078</xdr:rowOff>
    </xdr:to>
    <xdr:cxnSp macro="">
      <xdr:nvCxnSpPr>
        <xdr:cNvPr id="343" name="直線コネクタ 342"/>
        <xdr:cNvCxnSpPr/>
      </xdr:nvCxnSpPr>
      <xdr:spPr>
        <a:xfrm flipV="1">
          <a:off x="9639300" y="9857583"/>
          <a:ext cx="8382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4384</xdr:rowOff>
    </xdr:from>
    <xdr:ext cx="599010" cy="259045"/>
    <xdr:sp macro="" textlink="">
      <xdr:nvSpPr>
        <xdr:cNvPr id="344" name="普通建設事業費平均値テキスト"/>
        <xdr:cNvSpPr txBox="1"/>
      </xdr:nvSpPr>
      <xdr:spPr>
        <a:xfrm>
          <a:off x="10528300" y="9605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100078</xdr:rowOff>
    </xdr:from>
    <xdr:to>
      <xdr:col>14</xdr:col>
      <xdr:colOff>28575</xdr:colOff>
      <xdr:row>57</xdr:row>
      <xdr:rowOff>109444</xdr:rowOff>
    </xdr:to>
    <xdr:cxnSp macro="">
      <xdr:nvCxnSpPr>
        <xdr:cNvPr id="346" name="直線コネクタ 345"/>
        <xdr:cNvCxnSpPr/>
      </xdr:nvCxnSpPr>
      <xdr:spPr>
        <a:xfrm flipV="1">
          <a:off x="8750300" y="9872728"/>
          <a:ext cx="889000" cy="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99271</xdr:rowOff>
    </xdr:from>
    <xdr:ext cx="599010" cy="259045"/>
    <xdr:sp macro="" textlink="">
      <xdr:nvSpPr>
        <xdr:cNvPr id="348" name="テキスト ボックス 347"/>
        <xdr:cNvSpPr txBox="1"/>
      </xdr:nvSpPr>
      <xdr:spPr>
        <a:xfrm>
          <a:off x="9339794"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101678</xdr:rowOff>
    </xdr:from>
    <xdr:to>
      <xdr:col>12</xdr:col>
      <xdr:colOff>511175</xdr:colOff>
      <xdr:row>57</xdr:row>
      <xdr:rowOff>109444</xdr:rowOff>
    </xdr:to>
    <xdr:cxnSp macro="">
      <xdr:nvCxnSpPr>
        <xdr:cNvPr id="349" name="直線コネクタ 348"/>
        <xdr:cNvCxnSpPr/>
      </xdr:nvCxnSpPr>
      <xdr:spPr>
        <a:xfrm>
          <a:off x="7861300" y="9874328"/>
          <a:ext cx="889000" cy="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127702</xdr:rowOff>
    </xdr:from>
    <xdr:ext cx="599010" cy="259045"/>
    <xdr:sp macro="" textlink="">
      <xdr:nvSpPr>
        <xdr:cNvPr id="351" name="テキスト ボックス 350"/>
        <xdr:cNvSpPr txBox="1"/>
      </xdr:nvSpPr>
      <xdr:spPr>
        <a:xfrm>
          <a:off x="8450794" y="955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96775</xdr:rowOff>
    </xdr:from>
    <xdr:to>
      <xdr:col>11</xdr:col>
      <xdr:colOff>307975</xdr:colOff>
      <xdr:row>57</xdr:row>
      <xdr:rowOff>101678</xdr:rowOff>
    </xdr:to>
    <xdr:cxnSp macro="">
      <xdr:nvCxnSpPr>
        <xdr:cNvPr id="352" name="直線コネクタ 351"/>
        <xdr:cNvCxnSpPr/>
      </xdr:nvCxnSpPr>
      <xdr:spPr>
        <a:xfrm>
          <a:off x="6972300" y="9869425"/>
          <a:ext cx="889000" cy="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158439</xdr:rowOff>
    </xdr:from>
    <xdr:ext cx="599010" cy="259045"/>
    <xdr:sp macro="" textlink="">
      <xdr:nvSpPr>
        <xdr:cNvPr id="354" name="テキスト ボックス 353"/>
        <xdr:cNvSpPr txBox="1"/>
      </xdr:nvSpPr>
      <xdr:spPr>
        <a:xfrm>
          <a:off x="7561794" y="958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147838</xdr:rowOff>
    </xdr:from>
    <xdr:ext cx="599010" cy="259045"/>
    <xdr:sp macro="" textlink="">
      <xdr:nvSpPr>
        <xdr:cNvPr id="356" name="テキスト ボックス 355"/>
        <xdr:cNvSpPr txBox="1"/>
      </xdr:nvSpPr>
      <xdr:spPr>
        <a:xfrm>
          <a:off x="6672794" y="957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34133</xdr:rowOff>
    </xdr:from>
    <xdr:to>
      <xdr:col>15</xdr:col>
      <xdr:colOff>231775</xdr:colOff>
      <xdr:row>57</xdr:row>
      <xdr:rowOff>135733</xdr:rowOff>
    </xdr:to>
    <xdr:sp macro="" textlink="">
      <xdr:nvSpPr>
        <xdr:cNvPr id="362" name="円/楕円 361"/>
        <xdr:cNvSpPr/>
      </xdr:nvSpPr>
      <xdr:spPr>
        <a:xfrm>
          <a:off x="10426700" y="980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131385</xdr:rowOff>
    </xdr:from>
    <xdr:ext cx="599010" cy="259045"/>
    <xdr:sp macro="" textlink="">
      <xdr:nvSpPr>
        <xdr:cNvPr id="363" name="普通建設事業費該当値テキスト"/>
        <xdr:cNvSpPr txBox="1"/>
      </xdr:nvSpPr>
      <xdr:spPr>
        <a:xfrm>
          <a:off x="10528300" y="973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195,831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49278</xdr:rowOff>
    </xdr:from>
    <xdr:to>
      <xdr:col>14</xdr:col>
      <xdr:colOff>79375</xdr:colOff>
      <xdr:row>57</xdr:row>
      <xdr:rowOff>150878</xdr:rowOff>
    </xdr:to>
    <xdr:sp macro="" textlink="">
      <xdr:nvSpPr>
        <xdr:cNvPr id="364" name="円/楕円 363"/>
        <xdr:cNvSpPr/>
      </xdr:nvSpPr>
      <xdr:spPr>
        <a:xfrm>
          <a:off x="9588500" y="98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142005</xdr:rowOff>
    </xdr:from>
    <xdr:ext cx="599010" cy="259045"/>
    <xdr:sp macro="" textlink="">
      <xdr:nvSpPr>
        <xdr:cNvPr id="365" name="テキスト ボックス 364"/>
        <xdr:cNvSpPr txBox="1"/>
      </xdr:nvSpPr>
      <xdr:spPr>
        <a:xfrm>
          <a:off x="9339794" y="991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169,329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58644</xdr:rowOff>
    </xdr:from>
    <xdr:to>
      <xdr:col>12</xdr:col>
      <xdr:colOff>561975</xdr:colOff>
      <xdr:row>57</xdr:row>
      <xdr:rowOff>160244</xdr:rowOff>
    </xdr:to>
    <xdr:sp macro="" textlink="">
      <xdr:nvSpPr>
        <xdr:cNvPr id="366" name="円/楕円 365"/>
        <xdr:cNvSpPr/>
      </xdr:nvSpPr>
      <xdr:spPr>
        <a:xfrm>
          <a:off x="8699500" y="983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151371</xdr:rowOff>
    </xdr:from>
    <xdr:ext cx="599010" cy="259045"/>
    <xdr:sp macro="" textlink="">
      <xdr:nvSpPr>
        <xdr:cNvPr id="367" name="テキスト ボックス 366"/>
        <xdr:cNvSpPr txBox="1"/>
      </xdr:nvSpPr>
      <xdr:spPr>
        <a:xfrm>
          <a:off x="8450794" y="992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152,940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50878</xdr:rowOff>
    </xdr:from>
    <xdr:to>
      <xdr:col>11</xdr:col>
      <xdr:colOff>358775</xdr:colOff>
      <xdr:row>57</xdr:row>
      <xdr:rowOff>152478</xdr:rowOff>
    </xdr:to>
    <xdr:sp macro="" textlink="">
      <xdr:nvSpPr>
        <xdr:cNvPr id="368" name="円/楕円 367"/>
        <xdr:cNvSpPr/>
      </xdr:nvSpPr>
      <xdr:spPr>
        <a:xfrm>
          <a:off x="7810500" y="982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143605</xdr:rowOff>
    </xdr:from>
    <xdr:ext cx="599010" cy="259045"/>
    <xdr:sp macro="" textlink="">
      <xdr:nvSpPr>
        <xdr:cNvPr id="369" name="テキスト ボックス 368"/>
        <xdr:cNvSpPr txBox="1"/>
      </xdr:nvSpPr>
      <xdr:spPr>
        <a:xfrm>
          <a:off x="7561794" y="991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166,531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45975</xdr:rowOff>
    </xdr:from>
    <xdr:to>
      <xdr:col>10</xdr:col>
      <xdr:colOff>155575</xdr:colOff>
      <xdr:row>57</xdr:row>
      <xdr:rowOff>147575</xdr:rowOff>
    </xdr:to>
    <xdr:sp macro="" textlink="">
      <xdr:nvSpPr>
        <xdr:cNvPr id="370" name="円/楕円 369"/>
        <xdr:cNvSpPr/>
      </xdr:nvSpPr>
      <xdr:spPr>
        <a:xfrm>
          <a:off x="6921500" y="981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138702</xdr:rowOff>
    </xdr:from>
    <xdr:ext cx="599010" cy="259045"/>
    <xdr:sp macro="" textlink="">
      <xdr:nvSpPr>
        <xdr:cNvPr id="371" name="テキスト ボックス 370"/>
        <xdr:cNvSpPr txBox="1"/>
      </xdr:nvSpPr>
      <xdr:spPr>
        <a:xfrm>
          <a:off x="6672794" y="9911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313</xdr:rowOff>
    </xdr:from>
    <xdr:to>
      <xdr:col>15</xdr:col>
      <xdr:colOff>180975</xdr:colOff>
      <xdr:row>79</xdr:row>
      <xdr:rowOff>37050</xdr:rowOff>
    </xdr:to>
    <xdr:cxnSp macro="">
      <xdr:nvCxnSpPr>
        <xdr:cNvPr id="400" name="直線コネクタ 399"/>
        <xdr:cNvCxnSpPr/>
      </xdr:nvCxnSpPr>
      <xdr:spPr>
        <a:xfrm>
          <a:off x="9639300" y="13544863"/>
          <a:ext cx="838200" cy="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31370</xdr:rowOff>
    </xdr:from>
    <xdr:ext cx="599010" cy="259045"/>
    <xdr:sp macro="" textlink="">
      <xdr:nvSpPr>
        <xdr:cNvPr id="401" name="普通建設事業費 （ うち新規整備　）平均値テキスト"/>
        <xdr:cNvSpPr txBox="1"/>
      </xdr:nvSpPr>
      <xdr:spPr>
        <a:xfrm>
          <a:off x="10528300" y="1323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404" name="テキスト ボックス 403"/>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157700</xdr:rowOff>
    </xdr:from>
    <xdr:to>
      <xdr:col>15</xdr:col>
      <xdr:colOff>231775</xdr:colOff>
      <xdr:row>79</xdr:row>
      <xdr:rowOff>87850</xdr:rowOff>
    </xdr:to>
    <xdr:sp macro="" textlink="">
      <xdr:nvSpPr>
        <xdr:cNvPr id="410" name="円/楕円 409"/>
        <xdr:cNvSpPr/>
      </xdr:nvSpPr>
      <xdr:spPr>
        <a:xfrm>
          <a:off x="10426700" y="135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72627</xdr:rowOff>
    </xdr:from>
    <xdr:ext cx="469744" cy="259045"/>
    <xdr:sp macro="" textlink="">
      <xdr:nvSpPr>
        <xdr:cNvPr id="411" name="普通建設事業費 （ うち新規整備　）該当値テキスト"/>
        <xdr:cNvSpPr txBox="1"/>
      </xdr:nvSpPr>
      <xdr:spPr>
        <a:xfrm>
          <a:off x="10528300" y="134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120963</xdr:rowOff>
    </xdr:from>
    <xdr:to>
      <xdr:col>14</xdr:col>
      <xdr:colOff>79375</xdr:colOff>
      <xdr:row>79</xdr:row>
      <xdr:rowOff>51113</xdr:rowOff>
    </xdr:to>
    <xdr:sp macro="" textlink="">
      <xdr:nvSpPr>
        <xdr:cNvPr id="412" name="円/楕円 411"/>
        <xdr:cNvSpPr/>
      </xdr:nvSpPr>
      <xdr:spPr>
        <a:xfrm>
          <a:off x="9588500" y="1349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42240</xdr:rowOff>
    </xdr:from>
    <xdr:ext cx="534377" cy="259045"/>
    <xdr:sp macro="" textlink="">
      <xdr:nvSpPr>
        <xdr:cNvPr id="413" name="テキスト ボックス 412"/>
        <xdr:cNvSpPr txBox="1"/>
      </xdr:nvSpPr>
      <xdr:spPr>
        <a:xfrm>
          <a:off x="9372111" y="1358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167179</xdr:rowOff>
    </xdr:from>
    <xdr:to>
      <xdr:col>15</xdr:col>
      <xdr:colOff>180975</xdr:colOff>
      <xdr:row>98</xdr:row>
      <xdr:rowOff>49667</xdr:rowOff>
    </xdr:to>
    <xdr:cxnSp macro="">
      <xdr:nvCxnSpPr>
        <xdr:cNvPr id="440" name="直線コネクタ 439"/>
        <xdr:cNvCxnSpPr/>
      </xdr:nvCxnSpPr>
      <xdr:spPr>
        <a:xfrm flipV="1">
          <a:off x="9639300" y="16797829"/>
          <a:ext cx="838200" cy="5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119177</xdr:rowOff>
    </xdr:from>
    <xdr:ext cx="599010" cy="259045"/>
    <xdr:sp macro="" textlink="">
      <xdr:nvSpPr>
        <xdr:cNvPr id="441" name="普通建設事業費 （ うち更新整備　）平均値テキスト"/>
        <xdr:cNvSpPr txBox="1"/>
      </xdr:nvSpPr>
      <xdr:spPr>
        <a:xfrm>
          <a:off x="10528300" y="16749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86033</xdr:rowOff>
    </xdr:from>
    <xdr:ext cx="599010" cy="259045"/>
    <xdr:sp macro="" textlink="">
      <xdr:nvSpPr>
        <xdr:cNvPr id="444" name="テキスト ボックス 443"/>
        <xdr:cNvSpPr txBox="1"/>
      </xdr:nvSpPr>
      <xdr:spPr>
        <a:xfrm>
          <a:off x="9339794" y="165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116379</xdr:rowOff>
    </xdr:from>
    <xdr:to>
      <xdr:col>15</xdr:col>
      <xdr:colOff>231775</xdr:colOff>
      <xdr:row>98</xdr:row>
      <xdr:rowOff>46529</xdr:rowOff>
    </xdr:to>
    <xdr:sp macro="" textlink="">
      <xdr:nvSpPr>
        <xdr:cNvPr id="450" name="円/楕円 449"/>
        <xdr:cNvSpPr/>
      </xdr:nvSpPr>
      <xdr:spPr>
        <a:xfrm>
          <a:off x="10426700" y="1674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139256</xdr:rowOff>
    </xdr:from>
    <xdr:ext cx="599010" cy="259045"/>
    <xdr:sp macro="" textlink="">
      <xdr:nvSpPr>
        <xdr:cNvPr id="451" name="普通建設事業費 （ うち更新整備　）該当値テキスト"/>
        <xdr:cNvSpPr txBox="1"/>
      </xdr:nvSpPr>
      <xdr:spPr>
        <a:xfrm>
          <a:off x="10528300" y="1659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157,448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170317</xdr:rowOff>
    </xdr:from>
    <xdr:to>
      <xdr:col>14</xdr:col>
      <xdr:colOff>79375</xdr:colOff>
      <xdr:row>98</xdr:row>
      <xdr:rowOff>100467</xdr:rowOff>
    </xdr:to>
    <xdr:sp macro="" textlink="">
      <xdr:nvSpPr>
        <xdr:cNvPr id="452" name="円/楕円 451"/>
        <xdr:cNvSpPr/>
      </xdr:nvSpPr>
      <xdr:spPr>
        <a:xfrm>
          <a:off x="9588500" y="1680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91594</xdr:rowOff>
    </xdr:from>
    <xdr:ext cx="534377" cy="259045"/>
    <xdr:sp macro="" textlink="">
      <xdr:nvSpPr>
        <xdr:cNvPr id="453" name="テキスト ボックス 452"/>
        <xdr:cNvSpPr txBox="1"/>
      </xdr:nvSpPr>
      <xdr:spPr>
        <a:xfrm>
          <a:off x="9372111" y="1689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117975</xdr:rowOff>
    </xdr:from>
    <xdr:to>
      <xdr:col>23</xdr:col>
      <xdr:colOff>517525</xdr:colOff>
      <xdr:row>37</xdr:row>
      <xdr:rowOff>124864</xdr:rowOff>
    </xdr:to>
    <xdr:cxnSp macro="">
      <xdr:nvCxnSpPr>
        <xdr:cNvPr id="482" name="直線コネクタ 481"/>
        <xdr:cNvCxnSpPr/>
      </xdr:nvCxnSpPr>
      <xdr:spPr>
        <a:xfrm flipV="1">
          <a:off x="15481300" y="6290175"/>
          <a:ext cx="838200" cy="17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122093</xdr:rowOff>
    </xdr:from>
    <xdr:ext cx="534377" cy="259045"/>
    <xdr:sp macro="" textlink="">
      <xdr:nvSpPr>
        <xdr:cNvPr id="483" name="災害復旧事業費平均値テキスト"/>
        <xdr:cNvSpPr txBox="1"/>
      </xdr:nvSpPr>
      <xdr:spPr>
        <a:xfrm>
          <a:off x="16370300" y="663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119121</xdr:rowOff>
    </xdr:from>
    <xdr:to>
      <xdr:col>22</xdr:col>
      <xdr:colOff>365125</xdr:colOff>
      <xdr:row>37</xdr:row>
      <xdr:rowOff>124864</xdr:rowOff>
    </xdr:to>
    <xdr:cxnSp macro="">
      <xdr:nvCxnSpPr>
        <xdr:cNvPr id="485" name="直線コネクタ 484"/>
        <xdr:cNvCxnSpPr/>
      </xdr:nvCxnSpPr>
      <xdr:spPr>
        <a:xfrm>
          <a:off x="14592300" y="6291321"/>
          <a:ext cx="889000" cy="17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68296</xdr:rowOff>
    </xdr:from>
    <xdr:ext cx="534377" cy="259045"/>
    <xdr:sp macro="" textlink="">
      <xdr:nvSpPr>
        <xdr:cNvPr id="487" name="テキスト ボックス 486"/>
        <xdr:cNvSpPr txBox="1"/>
      </xdr:nvSpPr>
      <xdr:spPr>
        <a:xfrm>
          <a:off x="15214111" y="675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119121</xdr:rowOff>
    </xdr:from>
    <xdr:to>
      <xdr:col>21</xdr:col>
      <xdr:colOff>161925</xdr:colOff>
      <xdr:row>37</xdr:row>
      <xdr:rowOff>133033</xdr:rowOff>
    </xdr:to>
    <xdr:cxnSp macro="">
      <xdr:nvCxnSpPr>
        <xdr:cNvPr id="488" name="直線コネクタ 487"/>
        <xdr:cNvCxnSpPr/>
      </xdr:nvCxnSpPr>
      <xdr:spPr>
        <a:xfrm flipV="1">
          <a:off x="13703300" y="6291321"/>
          <a:ext cx="889000" cy="18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66458</xdr:rowOff>
    </xdr:from>
    <xdr:ext cx="534377" cy="259045"/>
    <xdr:sp macro="" textlink="">
      <xdr:nvSpPr>
        <xdr:cNvPr id="490" name="テキスト ボックス 489"/>
        <xdr:cNvSpPr txBox="1"/>
      </xdr:nvSpPr>
      <xdr:spPr>
        <a:xfrm>
          <a:off x="14325111" y="675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133033</xdr:rowOff>
    </xdr:from>
    <xdr:to>
      <xdr:col>19</xdr:col>
      <xdr:colOff>644525</xdr:colOff>
      <xdr:row>38</xdr:row>
      <xdr:rowOff>142046</xdr:rowOff>
    </xdr:to>
    <xdr:cxnSp macro="">
      <xdr:nvCxnSpPr>
        <xdr:cNvPr id="491" name="直線コネクタ 490"/>
        <xdr:cNvCxnSpPr/>
      </xdr:nvCxnSpPr>
      <xdr:spPr>
        <a:xfrm flipV="1">
          <a:off x="12814300" y="6476683"/>
          <a:ext cx="889000" cy="18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54583</xdr:rowOff>
    </xdr:from>
    <xdr:ext cx="534377" cy="259045"/>
    <xdr:sp macro="" textlink="">
      <xdr:nvSpPr>
        <xdr:cNvPr id="493" name="テキスト ボックス 492"/>
        <xdr:cNvSpPr txBox="1"/>
      </xdr:nvSpPr>
      <xdr:spPr>
        <a:xfrm>
          <a:off x="13436111" y="674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66408</xdr:rowOff>
    </xdr:from>
    <xdr:ext cx="534377" cy="259045"/>
    <xdr:sp macro="" textlink="">
      <xdr:nvSpPr>
        <xdr:cNvPr id="495" name="テキスト ボックス 494"/>
        <xdr:cNvSpPr txBox="1"/>
      </xdr:nvSpPr>
      <xdr:spPr>
        <a:xfrm>
          <a:off x="12547111" y="675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67175</xdr:rowOff>
    </xdr:from>
    <xdr:to>
      <xdr:col>23</xdr:col>
      <xdr:colOff>568325</xdr:colOff>
      <xdr:row>36</xdr:row>
      <xdr:rowOff>168775</xdr:rowOff>
    </xdr:to>
    <xdr:sp macro="" textlink="">
      <xdr:nvSpPr>
        <xdr:cNvPr id="501" name="円/楕円 500"/>
        <xdr:cNvSpPr/>
      </xdr:nvSpPr>
      <xdr:spPr>
        <a:xfrm>
          <a:off x="16268700" y="62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90052</xdr:rowOff>
    </xdr:from>
    <xdr:ext cx="599010" cy="259045"/>
    <xdr:sp macro="" textlink="">
      <xdr:nvSpPr>
        <xdr:cNvPr id="502" name="災害復旧事業費該当値テキスト"/>
        <xdr:cNvSpPr txBox="1"/>
      </xdr:nvSpPr>
      <xdr:spPr>
        <a:xfrm>
          <a:off x="16370300" y="6090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347,106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74064</xdr:rowOff>
    </xdr:from>
    <xdr:to>
      <xdr:col>22</xdr:col>
      <xdr:colOff>415925</xdr:colOff>
      <xdr:row>38</xdr:row>
      <xdr:rowOff>4214</xdr:rowOff>
    </xdr:to>
    <xdr:sp macro="" textlink="">
      <xdr:nvSpPr>
        <xdr:cNvPr id="503" name="円/楕円 502"/>
        <xdr:cNvSpPr/>
      </xdr:nvSpPr>
      <xdr:spPr>
        <a:xfrm>
          <a:off x="15430500" y="641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36</xdr:row>
      <xdr:rowOff>20741</xdr:rowOff>
    </xdr:from>
    <xdr:ext cx="599010" cy="259045"/>
    <xdr:sp macro="" textlink="">
      <xdr:nvSpPr>
        <xdr:cNvPr id="504" name="テキスト ボックス 503"/>
        <xdr:cNvSpPr txBox="1"/>
      </xdr:nvSpPr>
      <xdr:spPr>
        <a:xfrm>
          <a:off x="15181794" y="619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206,682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68321</xdr:rowOff>
    </xdr:from>
    <xdr:to>
      <xdr:col>21</xdr:col>
      <xdr:colOff>212725</xdr:colOff>
      <xdr:row>36</xdr:row>
      <xdr:rowOff>169921</xdr:rowOff>
    </xdr:to>
    <xdr:sp macro="" textlink="">
      <xdr:nvSpPr>
        <xdr:cNvPr id="505" name="円/楕円 504"/>
        <xdr:cNvSpPr/>
      </xdr:nvSpPr>
      <xdr:spPr>
        <a:xfrm>
          <a:off x="14541500" y="624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35</xdr:row>
      <xdr:rowOff>14998</xdr:rowOff>
    </xdr:from>
    <xdr:ext cx="599010" cy="259045"/>
    <xdr:sp macro="" textlink="">
      <xdr:nvSpPr>
        <xdr:cNvPr id="506" name="テキスト ボックス 505"/>
        <xdr:cNvSpPr txBox="1"/>
      </xdr:nvSpPr>
      <xdr:spPr>
        <a:xfrm>
          <a:off x="14292794" y="601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346,204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82233</xdr:rowOff>
    </xdr:from>
    <xdr:to>
      <xdr:col>20</xdr:col>
      <xdr:colOff>9525</xdr:colOff>
      <xdr:row>38</xdr:row>
      <xdr:rowOff>12382</xdr:rowOff>
    </xdr:to>
    <xdr:sp macro="" textlink="">
      <xdr:nvSpPr>
        <xdr:cNvPr id="507" name="円/楕円 506"/>
        <xdr:cNvSpPr/>
      </xdr:nvSpPr>
      <xdr:spPr>
        <a:xfrm>
          <a:off x="13652500" y="64258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36</xdr:row>
      <xdr:rowOff>28910</xdr:rowOff>
    </xdr:from>
    <xdr:ext cx="599010" cy="259045"/>
    <xdr:sp macro="" textlink="">
      <xdr:nvSpPr>
        <xdr:cNvPr id="508" name="テキスト ボックス 507"/>
        <xdr:cNvSpPr txBox="1"/>
      </xdr:nvSpPr>
      <xdr:spPr>
        <a:xfrm>
          <a:off x="13403794" y="620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200,250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91246</xdr:rowOff>
    </xdr:from>
    <xdr:to>
      <xdr:col>18</xdr:col>
      <xdr:colOff>492125</xdr:colOff>
      <xdr:row>39</xdr:row>
      <xdr:rowOff>21396</xdr:rowOff>
    </xdr:to>
    <xdr:sp macro="" textlink="">
      <xdr:nvSpPr>
        <xdr:cNvPr id="509" name="円/楕円 508"/>
        <xdr:cNvSpPr/>
      </xdr:nvSpPr>
      <xdr:spPr>
        <a:xfrm>
          <a:off x="12763500" y="66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37923</xdr:rowOff>
    </xdr:from>
    <xdr:ext cx="534377" cy="259045"/>
    <xdr:sp macro="" textlink="">
      <xdr:nvSpPr>
        <xdr:cNvPr id="510" name="テキスト ボックス 509"/>
        <xdr:cNvSpPr txBox="1"/>
      </xdr:nvSpPr>
      <xdr:spPr>
        <a:xfrm>
          <a:off x="12547111" y="638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7775</xdr:rowOff>
    </xdr:from>
    <xdr:to>
      <xdr:col>23</xdr:col>
      <xdr:colOff>517525</xdr:colOff>
      <xdr:row>77</xdr:row>
      <xdr:rowOff>85350</xdr:rowOff>
    </xdr:to>
    <xdr:cxnSp macro="">
      <xdr:nvCxnSpPr>
        <xdr:cNvPr id="596" name="直線コネクタ 595"/>
        <xdr:cNvCxnSpPr/>
      </xdr:nvCxnSpPr>
      <xdr:spPr>
        <a:xfrm>
          <a:off x="15481300" y="13209425"/>
          <a:ext cx="838200" cy="7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85734</xdr:rowOff>
    </xdr:from>
    <xdr:ext cx="599010" cy="259045"/>
    <xdr:sp macro="" textlink="">
      <xdr:nvSpPr>
        <xdr:cNvPr id="597" name="公債費平均値テキスト"/>
        <xdr:cNvSpPr txBox="1"/>
      </xdr:nvSpPr>
      <xdr:spPr>
        <a:xfrm>
          <a:off x="16370300" y="13287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7548</xdr:rowOff>
    </xdr:from>
    <xdr:to>
      <xdr:col>22</xdr:col>
      <xdr:colOff>365125</xdr:colOff>
      <xdr:row>77</xdr:row>
      <xdr:rowOff>7775</xdr:rowOff>
    </xdr:to>
    <xdr:cxnSp macro="">
      <xdr:nvCxnSpPr>
        <xdr:cNvPr id="599" name="直線コネクタ 598"/>
        <xdr:cNvCxnSpPr/>
      </xdr:nvCxnSpPr>
      <xdr:spPr>
        <a:xfrm>
          <a:off x="14592300" y="13209198"/>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164298</xdr:rowOff>
    </xdr:from>
    <xdr:ext cx="599010" cy="259045"/>
    <xdr:sp macro="" textlink="">
      <xdr:nvSpPr>
        <xdr:cNvPr id="601" name="テキスト ボックス 600"/>
        <xdr:cNvSpPr txBox="1"/>
      </xdr:nvSpPr>
      <xdr:spPr>
        <a:xfrm>
          <a:off x="15181794"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151431</xdr:rowOff>
    </xdr:from>
    <xdr:to>
      <xdr:col>21</xdr:col>
      <xdr:colOff>161925</xdr:colOff>
      <xdr:row>77</xdr:row>
      <xdr:rowOff>7548</xdr:rowOff>
    </xdr:to>
    <xdr:cxnSp macro="">
      <xdr:nvCxnSpPr>
        <xdr:cNvPr id="602" name="直線コネクタ 601"/>
        <xdr:cNvCxnSpPr/>
      </xdr:nvCxnSpPr>
      <xdr:spPr>
        <a:xfrm>
          <a:off x="13703300" y="13181631"/>
          <a:ext cx="889000" cy="2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161701</xdr:rowOff>
    </xdr:from>
    <xdr:ext cx="599010" cy="259045"/>
    <xdr:sp macro="" textlink="">
      <xdr:nvSpPr>
        <xdr:cNvPr id="604" name="テキスト ボックス 603"/>
        <xdr:cNvSpPr txBox="1"/>
      </xdr:nvSpPr>
      <xdr:spPr>
        <a:xfrm>
          <a:off x="14292794"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85995</xdr:rowOff>
    </xdr:from>
    <xdr:to>
      <xdr:col>19</xdr:col>
      <xdr:colOff>644525</xdr:colOff>
      <xdr:row>76</xdr:row>
      <xdr:rowOff>151431</xdr:rowOff>
    </xdr:to>
    <xdr:cxnSp macro="">
      <xdr:nvCxnSpPr>
        <xdr:cNvPr id="605" name="直線コネクタ 604"/>
        <xdr:cNvCxnSpPr/>
      </xdr:nvCxnSpPr>
      <xdr:spPr>
        <a:xfrm>
          <a:off x="12814300" y="13116195"/>
          <a:ext cx="889000" cy="6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148353</xdr:rowOff>
    </xdr:from>
    <xdr:ext cx="599010" cy="259045"/>
    <xdr:sp macro="" textlink="">
      <xdr:nvSpPr>
        <xdr:cNvPr id="607" name="テキスト ボックス 606"/>
        <xdr:cNvSpPr txBox="1"/>
      </xdr:nvSpPr>
      <xdr:spPr>
        <a:xfrm>
          <a:off x="13403794" y="1335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140809</xdr:rowOff>
    </xdr:from>
    <xdr:ext cx="599010" cy="259045"/>
    <xdr:sp macro="" textlink="">
      <xdr:nvSpPr>
        <xdr:cNvPr id="609" name="テキスト ボックス 608"/>
        <xdr:cNvSpPr txBox="1"/>
      </xdr:nvSpPr>
      <xdr:spPr>
        <a:xfrm>
          <a:off x="12514794" y="133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34550</xdr:rowOff>
    </xdr:from>
    <xdr:to>
      <xdr:col>23</xdr:col>
      <xdr:colOff>568325</xdr:colOff>
      <xdr:row>77</xdr:row>
      <xdr:rowOff>136150</xdr:rowOff>
    </xdr:to>
    <xdr:sp macro="" textlink="">
      <xdr:nvSpPr>
        <xdr:cNvPr id="615" name="円/楕円 614"/>
        <xdr:cNvSpPr/>
      </xdr:nvSpPr>
      <xdr:spPr>
        <a:xfrm>
          <a:off x="16268700" y="13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57427</xdr:rowOff>
    </xdr:from>
    <xdr:ext cx="599010" cy="259045"/>
    <xdr:sp macro="" textlink="">
      <xdr:nvSpPr>
        <xdr:cNvPr id="616" name="公債費該当値テキスト"/>
        <xdr:cNvSpPr txBox="1"/>
      </xdr:nvSpPr>
      <xdr:spPr>
        <a:xfrm>
          <a:off x="16370300" y="13087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158,530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128425</xdr:rowOff>
    </xdr:from>
    <xdr:to>
      <xdr:col>22</xdr:col>
      <xdr:colOff>415925</xdr:colOff>
      <xdr:row>77</xdr:row>
      <xdr:rowOff>58575</xdr:rowOff>
    </xdr:to>
    <xdr:sp macro="" textlink="">
      <xdr:nvSpPr>
        <xdr:cNvPr id="617" name="円/楕円 616"/>
        <xdr:cNvSpPr/>
      </xdr:nvSpPr>
      <xdr:spPr>
        <a:xfrm>
          <a:off x="15430500" y="1315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75102</xdr:rowOff>
    </xdr:from>
    <xdr:ext cx="599010" cy="259045"/>
    <xdr:sp macro="" textlink="">
      <xdr:nvSpPr>
        <xdr:cNvPr id="618" name="テキスト ボックス 617"/>
        <xdr:cNvSpPr txBox="1"/>
      </xdr:nvSpPr>
      <xdr:spPr>
        <a:xfrm>
          <a:off x="15181794" y="1293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199,252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128198</xdr:rowOff>
    </xdr:from>
    <xdr:to>
      <xdr:col>21</xdr:col>
      <xdr:colOff>212725</xdr:colOff>
      <xdr:row>77</xdr:row>
      <xdr:rowOff>58348</xdr:rowOff>
    </xdr:to>
    <xdr:sp macro="" textlink="">
      <xdr:nvSpPr>
        <xdr:cNvPr id="619" name="円/楕円 618"/>
        <xdr:cNvSpPr/>
      </xdr:nvSpPr>
      <xdr:spPr>
        <a:xfrm>
          <a:off x="14541500" y="1315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74875</xdr:rowOff>
    </xdr:from>
    <xdr:ext cx="599010" cy="259045"/>
    <xdr:sp macro="" textlink="">
      <xdr:nvSpPr>
        <xdr:cNvPr id="620" name="テキスト ボックス 619"/>
        <xdr:cNvSpPr txBox="1"/>
      </xdr:nvSpPr>
      <xdr:spPr>
        <a:xfrm>
          <a:off x="14292794" y="1293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199,371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100631</xdr:rowOff>
    </xdr:from>
    <xdr:to>
      <xdr:col>20</xdr:col>
      <xdr:colOff>9525</xdr:colOff>
      <xdr:row>77</xdr:row>
      <xdr:rowOff>30781</xdr:rowOff>
    </xdr:to>
    <xdr:sp macro="" textlink="">
      <xdr:nvSpPr>
        <xdr:cNvPr id="621" name="円/楕円 620"/>
        <xdr:cNvSpPr/>
      </xdr:nvSpPr>
      <xdr:spPr>
        <a:xfrm>
          <a:off x="13652500" y="1313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47308</xdr:rowOff>
    </xdr:from>
    <xdr:ext cx="599010" cy="259045"/>
    <xdr:sp macro="" textlink="">
      <xdr:nvSpPr>
        <xdr:cNvPr id="622" name="テキスト ボックス 621"/>
        <xdr:cNvSpPr txBox="1"/>
      </xdr:nvSpPr>
      <xdr:spPr>
        <a:xfrm>
          <a:off x="13403794" y="1290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213,842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35195</xdr:rowOff>
    </xdr:from>
    <xdr:to>
      <xdr:col>18</xdr:col>
      <xdr:colOff>492125</xdr:colOff>
      <xdr:row>76</xdr:row>
      <xdr:rowOff>136795</xdr:rowOff>
    </xdr:to>
    <xdr:sp macro="" textlink="">
      <xdr:nvSpPr>
        <xdr:cNvPr id="623" name="円/楕円 622"/>
        <xdr:cNvSpPr/>
      </xdr:nvSpPr>
      <xdr:spPr>
        <a:xfrm>
          <a:off x="12763500" y="1306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153321</xdr:rowOff>
    </xdr:from>
    <xdr:ext cx="599010" cy="259045"/>
    <xdr:sp macro="" textlink="">
      <xdr:nvSpPr>
        <xdr:cNvPr id="624" name="テキスト ボックス 623"/>
        <xdr:cNvSpPr txBox="1"/>
      </xdr:nvSpPr>
      <xdr:spPr>
        <a:xfrm>
          <a:off x="12514794" y="1284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38382</xdr:rowOff>
    </xdr:from>
    <xdr:to>
      <xdr:col>23</xdr:col>
      <xdr:colOff>517525</xdr:colOff>
      <xdr:row>99</xdr:row>
      <xdr:rowOff>38844</xdr:rowOff>
    </xdr:to>
    <xdr:cxnSp macro="">
      <xdr:nvCxnSpPr>
        <xdr:cNvPr id="653" name="直線コネクタ 652"/>
        <xdr:cNvCxnSpPr/>
      </xdr:nvCxnSpPr>
      <xdr:spPr>
        <a:xfrm flipV="1">
          <a:off x="15481300" y="17011932"/>
          <a:ext cx="83820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41372</xdr:rowOff>
    </xdr:from>
    <xdr:ext cx="599010" cy="259045"/>
    <xdr:sp macro="" textlink="">
      <xdr:nvSpPr>
        <xdr:cNvPr id="654" name="積立金平均値テキスト"/>
        <xdr:cNvSpPr txBox="1"/>
      </xdr:nvSpPr>
      <xdr:spPr>
        <a:xfrm>
          <a:off x="16370300" y="1650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38844</xdr:rowOff>
    </xdr:from>
    <xdr:to>
      <xdr:col>22</xdr:col>
      <xdr:colOff>365125</xdr:colOff>
      <xdr:row>99</xdr:row>
      <xdr:rowOff>39444</xdr:rowOff>
    </xdr:to>
    <xdr:cxnSp macro="">
      <xdr:nvCxnSpPr>
        <xdr:cNvPr id="656" name="直線コネクタ 655"/>
        <xdr:cNvCxnSpPr/>
      </xdr:nvCxnSpPr>
      <xdr:spPr>
        <a:xfrm flipV="1">
          <a:off x="14592300" y="17012394"/>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536</xdr:rowOff>
    </xdr:from>
    <xdr:ext cx="534377" cy="259045"/>
    <xdr:sp macro="" textlink="">
      <xdr:nvSpPr>
        <xdr:cNvPr id="658" name="テキスト ボックス 657"/>
        <xdr:cNvSpPr txBox="1"/>
      </xdr:nvSpPr>
      <xdr:spPr>
        <a:xfrm>
          <a:off x="15214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136620</xdr:rowOff>
    </xdr:from>
    <xdr:to>
      <xdr:col>21</xdr:col>
      <xdr:colOff>161925</xdr:colOff>
      <xdr:row>99</xdr:row>
      <xdr:rowOff>39444</xdr:rowOff>
    </xdr:to>
    <xdr:cxnSp macro="">
      <xdr:nvCxnSpPr>
        <xdr:cNvPr id="659" name="直線コネクタ 658"/>
        <xdr:cNvCxnSpPr/>
      </xdr:nvCxnSpPr>
      <xdr:spPr>
        <a:xfrm>
          <a:off x="13703300" y="16767270"/>
          <a:ext cx="889000" cy="24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94211</xdr:rowOff>
    </xdr:from>
    <xdr:ext cx="534377" cy="259045"/>
    <xdr:sp macro="" textlink="">
      <xdr:nvSpPr>
        <xdr:cNvPr id="661" name="テキスト ボックス 660"/>
        <xdr:cNvSpPr txBox="1"/>
      </xdr:nvSpPr>
      <xdr:spPr>
        <a:xfrm>
          <a:off x="14325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121531</xdr:rowOff>
    </xdr:from>
    <xdr:to>
      <xdr:col>19</xdr:col>
      <xdr:colOff>644525</xdr:colOff>
      <xdr:row>97</xdr:row>
      <xdr:rowOff>136620</xdr:rowOff>
    </xdr:to>
    <xdr:cxnSp macro="">
      <xdr:nvCxnSpPr>
        <xdr:cNvPr id="662" name="直線コネクタ 661"/>
        <xdr:cNvCxnSpPr/>
      </xdr:nvCxnSpPr>
      <xdr:spPr>
        <a:xfrm>
          <a:off x="12814300" y="16580731"/>
          <a:ext cx="889000" cy="18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42897</xdr:rowOff>
    </xdr:from>
    <xdr:ext cx="599010" cy="259045"/>
    <xdr:sp macro="" textlink="">
      <xdr:nvSpPr>
        <xdr:cNvPr id="664" name="テキスト ボックス 663"/>
        <xdr:cNvSpPr txBox="1"/>
      </xdr:nvSpPr>
      <xdr:spPr>
        <a:xfrm>
          <a:off x="13403794" y="1684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76181</xdr:rowOff>
    </xdr:from>
    <xdr:ext cx="534377" cy="259045"/>
    <xdr:sp macro="" textlink="">
      <xdr:nvSpPr>
        <xdr:cNvPr id="666" name="テキスト ボックス 665"/>
        <xdr:cNvSpPr txBox="1"/>
      </xdr:nvSpPr>
      <xdr:spPr>
        <a:xfrm>
          <a:off x="12547111" y="1687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159032</xdr:rowOff>
    </xdr:from>
    <xdr:to>
      <xdr:col>23</xdr:col>
      <xdr:colOff>568325</xdr:colOff>
      <xdr:row>99</xdr:row>
      <xdr:rowOff>89182</xdr:rowOff>
    </xdr:to>
    <xdr:sp macro="" textlink="">
      <xdr:nvSpPr>
        <xdr:cNvPr id="672" name="円/楕円 671"/>
        <xdr:cNvSpPr/>
      </xdr:nvSpPr>
      <xdr:spPr>
        <a:xfrm>
          <a:off x="16268700" y="16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73959</xdr:rowOff>
    </xdr:from>
    <xdr:ext cx="469744" cy="259045"/>
    <xdr:sp macro="" textlink="">
      <xdr:nvSpPr>
        <xdr:cNvPr id="673" name="積立金該当値テキスト"/>
        <xdr:cNvSpPr txBox="1"/>
      </xdr:nvSpPr>
      <xdr:spPr>
        <a:xfrm>
          <a:off x="16370300" y="1687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159494</xdr:rowOff>
    </xdr:from>
    <xdr:to>
      <xdr:col>22</xdr:col>
      <xdr:colOff>415925</xdr:colOff>
      <xdr:row>99</xdr:row>
      <xdr:rowOff>89644</xdr:rowOff>
    </xdr:to>
    <xdr:sp macro="" textlink="">
      <xdr:nvSpPr>
        <xdr:cNvPr id="674" name="円/楕円 673"/>
        <xdr:cNvSpPr/>
      </xdr:nvSpPr>
      <xdr:spPr>
        <a:xfrm>
          <a:off x="15430500" y="169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80771</xdr:rowOff>
    </xdr:from>
    <xdr:ext cx="469744" cy="259045"/>
    <xdr:sp macro="" textlink="">
      <xdr:nvSpPr>
        <xdr:cNvPr id="675" name="テキスト ボックス 674"/>
        <xdr:cNvSpPr txBox="1"/>
      </xdr:nvSpPr>
      <xdr:spPr>
        <a:xfrm>
          <a:off x="15246427" y="170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160094</xdr:rowOff>
    </xdr:from>
    <xdr:to>
      <xdr:col>21</xdr:col>
      <xdr:colOff>212725</xdr:colOff>
      <xdr:row>99</xdr:row>
      <xdr:rowOff>90244</xdr:rowOff>
    </xdr:to>
    <xdr:sp macro="" textlink="">
      <xdr:nvSpPr>
        <xdr:cNvPr id="676" name="円/楕円 675"/>
        <xdr:cNvSpPr/>
      </xdr:nvSpPr>
      <xdr:spPr>
        <a:xfrm>
          <a:off x="14541500" y="1696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81371</xdr:rowOff>
    </xdr:from>
    <xdr:ext cx="469744" cy="259045"/>
    <xdr:sp macro="" textlink="">
      <xdr:nvSpPr>
        <xdr:cNvPr id="677" name="テキスト ボックス 676"/>
        <xdr:cNvSpPr txBox="1"/>
      </xdr:nvSpPr>
      <xdr:spPr>
        <a:xfrm>
          <a:off x="14357427" y="1705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85820</xdr:rowOff>
    </xdr:from>
    <xdr:to>
      <xdr:col>20</xdr:col>
      <xdr:colOff>9525</xdr:colOff>
      <xdr:row>98</xdr:row>
      <xdr:rowOff>15970</xdr:rowOff>
    </xdr:to>
    <xdr:sp macro="" textlink="">
      <xdr:nvSpPr>
        <xdr:cNvPr id="678" name="円/楕円 677"/>
        <xdr:cNvSpPr/>
      </xdr:nvSpPr>
      <xdr:spPr>
        <a:xfrm>
          <a:off x="13652500" y="167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32497</xdr:rowOff>
    </xdr:from>
    <xdr:ext cx="599010" cy="259045"/>
    <xdr:sp macro="" textlink="">
      <xdr:nvSpPr>
        <xdr:cNvPr id="679" name="テキスト ボックス 678"/>
        <xdr:cNvSpPr txBox="1"/>
      </xdr:nvSpPr>
      <xdr:spPr>
        <a:xfrm>
          <a:off x="13403794" y="1649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131,617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70731</xdr:rowOff>
    </xdr:from>
    <xdr:to>
      <xdr:col>18</xdr:col>
      <xdr:colOff>492125</xdr:colOff>
      <xdr:row>97</xdr:row>
      <xdr:rowOff>881</xdr:rowOff>
    </xdr:to>
    <xdr:sp macro="" textlink="">
      <xdr:nvSpPr>
        <xdr:cNvPr id="680" name="円/楕円 679"/>
        <xdr:cNvSpPr/>
      </xdr:nvSpPr>
      <xdr:spPr>
        <a:xfrm>
          <a:off x="12763500" y="1652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17408</xdr:rowOff>
    </xdr:from>
    <xdr:ext cx="599010" cy="259045"/>
    <xdr:sp macro="" textlink="">
      <xdr:nvSpPr>
        <xdr:cNvPr id="681" name="テキスト ボックス 680"/>
        <xdr:cNvSpPr txBox="1"/>
      </xdr:nvSpPr>
      <xdr:spPr>
        <a:xfrm>
          <a:off x="12514794" y="1630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0" name="直線コネクタ 70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3" name="直線コネクタ 71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169875</xdr:rowOff>
    </xdr:from>
    <xdr:to>
      <xdr:col>29</xdr:col>
      <xdr:colOff>517525</xdr:colOff>
      <xdr:row>39</xdr:row>
      <xdr:rowOff>44450</xdr:rowOff>
    </xdr:to>
    <xdr:cxnSp macro="">
      <xdr:nvCxnSpPr>
        <xdr:cNvPr id="716" name="直線コネクタ 715"/>
        <xdr:cNvCxnSpPr/>
      </xdr:nvCxnSpPr>
      <xdr:spPr>
        <a:xfrm>
          <a:off x="19545300" y="5313375"/>
          <a:ext cx="889000" cy="141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169875</xdr:rowOff>
    </xdr:from>
    <xdr:to>
      <xdr:col>28</xdr:col>
      <xdr:colOff>314325</xdr:colOff>
      <xdr:row>39</xdr:row>
      <xdr:rowOff>44450</xdr:rowOff>
    </xdr:to>
    <xdr:cxnSp macro="">
      <xdr:nvCxnSpPr>
        <xdr:cNvPr id="719" name="直線コネクタ 718"/>
        <xdr:cNvCxnSpPr/>
      </xdr:nvCxnSpPr>
      <xdr:spPr>
        <a:xfrm flipV="1">
          <a:off x="18656300" y="5313375"/>
          <a:ext cx="889000" cy="141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4766</xdr:rowOff>
    </xdr:from>
    <xdr:ext cx="469744" cy="259045"/>
    <xdr:sp macro="" textlink="">
      <xdr:nvSpPr>
        <xdr:cNvPr id="721" name="テキスト ボックス 720"/>
        <xdr:cNvSpPr txBox="1"/>
      </xdr:nvSpPr>
      <xdr:spPr>
        <a:xfrm>
          <a:off x="19310427" y="669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3" name="テキスト ボックス 722"/>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9" name="円/楕円 72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249299" cy="259045"/>
    <xdr:sp macro="" textlink="">
      <xdr:nvSpPr>
        <xdr:cNvPr id="730" name="投資及び出資金該当値テキスト"/>
        <xdr:cNvSpPr txBox="1"/>
      </xdr:nvSpPr>
      <xdr:spPr>
        <a:xfrm>
          <a:off x="22212300" y="6615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2" name="テキスト ボックス 73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3" name="円/楕円 73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4" name="テキスト ボックス 73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119075</xdr:rowOff>
    </xdr:from>
    <xdr:to>
      <xdr:col>28</xdr:col>
      <xdr:colOff>365125</xdr:colOff>
      <xdr:row>31</xdr:row>
      <xdr:rowOff>49225</xdr:rowOff>
    </xdr:to>
    <xdr:sp macro="" textlink="">
      <xdr:nvSpPr>
        <xdr:cNvPr id="735" name="円/楕円 734"/>
        <xdr:cNvSpPr/>
      </xdr:nvSpPr>
      <xdr:spPr>
        <a:xfrm>
          <a:off x="19494500" y="526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29</xdr:row>
      <xdr:rowOff>65752</xdr:rowOff>
    </xdr:from>
    <xdr:ext cx="534377" cy="259045"/>
    <xdr:sp macro="" textlink="">
      <xdr:nvSpPr>
        <xdr:cNvPr id="736" name="テキスト ボックス 735"/>
        <xdr:cNvSpPr txBox="1"/>
      </xdr:nvSpPr>
      <xdr:spPr>
        <a:xfrm>
          <a:off x="19278111" y="503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8" name="テキスト ボックス 73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5" name="直線コネクタ 76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30990</xdr:rowOff>
    </xdr:from>
    <xdr:ext cx="469744" cy="259045"/>
    <xdr:sp macro="" textlink="">
      <xdr:nvSpPr>
        <xdr:cNvPr id="766" name="貸付金平均値テキスト"/>
        <xdr:cNvSpPr txBox="1"/>
      </xdr:nvSpPr>
      <xdr:spPr>
        <a:xfrm>
          <a:off x="22212300" y="9632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68" name="直線コネクタ 76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70" name="テキスト ボックス 769"/>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1" name="直線コネクタ 77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3" name="テキスト ボックス 772"/>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4" name="直線コネクタ 77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57157</xdr:rowOff>
    </xdr:from>
    <xdr:ext cx="469744" cy="259045"/>
    <xdr:sp macro="" textlink="">
      <xdr:nvSpPr>
        <xdr:cNvPr id="776" name="テキスト ボックス 775"/>
        <xdr:cNvSpPr txBox="1"/>
      </xdr:nvSpPr>
      <xdr:spPr>
        <a:xfrm>
          <a:off x="19310427" y="9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68175</xdr:rowOff>
    </xdr:from>
    <xdr:ext cx="469744" cy="259045"/>
    <xdr:sp macro="" textlink="">
      <xdr:nvSpPr>
        <xdr:cNvPr id="778" name="テキスト ボックス 777"/>
        <xdr:cNvSpPr txBox="1"/>
      </xdr:nvSpPr>
      <xdr:spPr>
        <a:xfrm>
          <a:off x="18421427"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4" name="円/楕円 78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6" name="円/楕円 78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87" name="テキスト ボックス 78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88" name="円/楕円 78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89" name="テキスト ボックス 78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0" name="円/楕円 78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1" name="テキスト ボックス 79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2" name="円/楕円 79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3" name="テキスト ボックス 79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37588</xdr:rowOff>
    </xdr:from>
    <xdr:to>
      <xdr:col>32</xdr:col>
      <xdr:colOff>187325</xdr:colOff>
      <xdr:row>75</xdr:row>
      <xdr:rowOff>110451</xdr:rowOff>
    </xdr:to>
    <xdr:cxnSp macro="">
      <xdr:nvCxnSpPr>
        <xdr:cNvPr id="822" name="直線コネクタ 821"/>
        <xdr:cNvCxnSpPr/>
      </xdr:nvCxnSpPr>
      <xdr:spPr>
        <a:xfrm>
          <a:off x="21323300" y="12896338"/>
          <a:ext cx="838200" cy="7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40161</xdr:rowOff>
    </xdr:from>
    <xdr:ext cx="599010" cy="259045"/>
    <xdr:sp macro="" textlink="">
      <xdr:nvSpPr>
        <xdr:cNvPr id="823" name="繰出金平均値テキスト"/>
        <xdr:cNvSpPr txBox="1"/>
      </xdr:nvSpPr>
      <xdr:spPr>
        <a:xfrm>
          <a:off x="22212300" y="13070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37588</xdr:rowOff>
    </xdr:from>
    <xdr:to>
      <xdr:col>31</xdr:col>
      <xdr:colOff>34925</xdr:colOff>
      <xdr:row>75</xdr:row>
      <xdr:rowOff>52851</xdr:rowOff>
    </xdr:to>
    <xdr:cxnSp macro="">
      <xdr:nvCxnSpPr>
        <xdr:cNvPr id="825" name="直線コネクタ 824"/>
        <xdr:cNvCxnSpPr/>
      </xdr:nvCxnSpPr>
      <xdr:spPr>
        <a:xfrm flipV="1">
          <a:off x="20434300" y="12896338"/>
          <a:ext cx="889000" cy="1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156615</xdr:rowOff>
    </xdr:from>
    <xdr:ext cx="599010" cy="259045"/>
    <xdr:sp macro="" textlink="">
      <xdr:nvSpPr>
        <xdr:cNvPr id="827" name="テキスト ボックス 826"/>
        <xdr:cNvSpPr txBox="1"/>
      </xdr:nvSpPr>
      <xdr:spPr>
        <a:xfrm>
          <a:off x="21023794" y="131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31233</xdr:rowOff>
    </xdr:from>
    <xdr:to>
      <xdr:col>29</xdr:col>
      <xdr:colOff>517525</xdr:colOff>
      <xdr:row>75</xdr:row>
      <xdr:rowOff>52851</xdr:rowOff>
    </xdr:to>
    <xdr:cxnSp macro="">
      <xdr:nvCxnSpPr>
        <xdr:cNvPr id="828" name="直線コネクタ 827"/>
        <xdr:cNvCxnSpPr/>
      </xdr:nvCxnSpPr>
      <xdr:spPr>
        <a:xfrm>
          <a:off x="19545300" y="12889983"/>
          <a:ext cx="889000" cy="2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2275</xdr:rowOff>
    </xdr:from>
    <xdr:ext cx="599010" cy="259045"/>
    <xdr:sp macro="" textlink="">
      <xdr:nvSpPr>
        <xdr:cNvPr id="830" name="テキスト ボックス 829"/>
        <xdr:cNvSpPr txBox="1"/>
      </xdr:nvSpPr>
      <xdr:spPr>
        <a:xfrm>
          <a:off x="20134794" y="132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31233</xdr:rowOff>
    </xdr:from>
    <xdr:to>
      <xdr:col>28</xdr:col>
      <xdr:colOff>314325</xdr:colOff>
      <xdr:row>75</xdr:row>
      <xdr:rowOff>142024</xdr:rowOff>
    </xdr:to>
    <xdr:cxnSp macro="">
      <xdr:nvCxnSpPr>
        <xdr:cNvPr id="831" name="直線コネクタ 830"/>
        <xdr:cNvCxnSpPr/>
      </xdr:nvCxnSpPr>
      <xdr:spPr>
        <a:xfrm flipV="1">
          <a:off x="18656300" y="12889983"/>
          <a:ext cx="889000" cy="11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141660</xdr:rowOff>
    </xdr:from>
    <xdr:ext cx="599010" cy="259045"/>
    <xdr:sp macro="" textlink="">
      <xdr:nvSpPr>
        <xdr:cNvPr id="833" name="テキスト ボックス 832"/>
        <xdr:cNvSpPr txBox="1"/>
      </xdr:nvSpPr>
      <xdr:spPr>
        <a:xfrm>
          <a:off x="19245794" y="1317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5861</xdr:rowOff>
    </xdr:from>
    <xdr:ext cx="599010" cy="259045"/>
    <xdr:sp macro="" textlink="">
      <xdr:nvSpPr>
        <xdr:cNvPr id="835" name="テキスト ボックス 834"/>
        <xdr:cNvSpPr txBox="1"/>
      </xdr:nvSpPr>
      <xdr:spPr>
        <a:xfrm>
          <a:off x="18356794" y="1320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59651</xdr:rowOff>
    </xdr:from>
    <xdr:to>
      <xdr:col>32</xdr:col>
      <xdr:colOff>238125</xdr:colOff>
      <xdr:row>75</xdr:row>
      <xdr:rowOff>161251</xdr:rowOff>
    </xdr:to>
    <xdr:sp macro="" textlink="">
      <xdr:nvSpPr>
        <xdr:cNvPr id="841" name="円/楕円 840"/>
        <xdr:cNvSpPr/>
      </xdr:nvSpPr>
      <xdr:spPr>
        <a:xfrm>
          <a:off x="22110700" y="1291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82528</xdr:rowOff>
    </xdr:from>
    <xdr:ext cx="599010" cy="259045"/>
    <xdr:sp macro="" textlink="">
      <xdr:nvSpPr>
        <xdr:cNvPr id="842" name="繰出金該当値テキスト"/>
        <xdr:cNvSpPr txBox="1"/>
      </xdr:nvSpPr>
      <xdr:spPr>
        <a:xfrm>
          <a:off x="22212300" y="12769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162,677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158238</xdr:rowOff>
    </xdr:from>
    <xdr:to>
      <xdr:col>31</xdr:col>
      <xdr:colOff>85725</xdr:colOff>
      <xdr:row>75</xdr:row>
      <xdr:rowOff>88388</xdr:rowOff>
    </xdr:to>
    <xdr:sp macro="" textlink="">
      <xdr:nvSpPr>
        <xdr:cNvPr id="843" name="円/楕円 842"/>
        <xdr:cNvSpPr/>
      </xdr:nvSpPr>
      <xdr:spPr>
        <a:xfrm>
          <a:off x="21272500" y="1284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104915</xdr:rowOff>
    </xdr:from>
    <xdr:ext cx="599010" cy="259045"/>
    <xdr:sp macro="" textlink="">
      <xdr:nvSpPr>
        <xdr:cNvPr id="844" name="テキスト ボックス 843"/>
        <xdr:cNvSpPr txBox="1"/>
      </xdr:nvSpPr>
      <xdr:spPr>
        <a:xfrm>
          <a:off x="21023794" y="12620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181,801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2051</xdr:rowOff>
    </xdr:from>
    <xdr:to>
      <xdr:col>29</xdr:col>
      <xdr:colOff>568325</xdr:colOff>
      <xdr:row>75</xdr:row>
      <xdr:rowOff>103651</xdr:rowOff>
    </xdr:to>
    <xdr:sp macro="" textlink="">
      <xdr:nvSpPr>
        <xdr:cNvPr id="845" name="円/楕円 844"/>
        <xdr:cNvSpPr/>
      </xdr:nvSpPr>
      <xdr:spPr>
        <a:xfrm>
          <a:off x="20383500" y="1286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120178</xdr:rowOff>
    </xdr:from>
    <xdr:ext cx="599010" cy="259045"/>
    <xdr:sp macro="" textlink="">
      <xdr:nvSpPr>
        <xdr:cNvPr id="846" name="テキスト ボックス 845"/>
        <xdr:cNvSpPr txBox="1"/>
      </xdr:nvSpPr>
      <xdr:spPr>
        <a:xfrm>
          <a:off x="20134794" y="12636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177,795</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151883</xdr:rowOff>
    </xdr:from>
    <xdr:to>
      <xdr:col>28</xdr:col>
      <xdr:colOff>365125</xdr:colOff>
      <xdr:row>75</xdr:row>
      <xdr:rowOff>82033</xdr:rowOff>
    </xdr:to>
    <xdr:sp macro="" textlink="">
      <xdr:nvSpPr>
        <xdr:cNvPr id="847" name="円/楕円 846"/>
        <xdr:cNvSpPr/>
      </xdr:nvSpPr>
      <xdr:spPr>
        <a:xfrm>
          <a:off x="19494500" y="1283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98560</xdr:rowOff>
    </xdr:from>
    <xdr:ext cx="599010" cy="259045"/>
    <xdr:sp macro="" textlink="">
      <xdr:nvSpPr>
        <xdr:cNvPr id="848" name="テキスト ボックス 847"/>
        <xdr:cNvSpPr txBox="1"/>
      </xdr:nvSpPr>
      <xdr:spPr>
        <a:xfrm>
          <a:off x="19245794" y="12614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183,469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91224</xdr:rowOff>
    </xdr:from>
    <xdr:to>
      <xdr:col>27</xdr:col>
      <xdr:colOff>161925</xdr:colOff>
      <xdr:row>76</xdr:row>
      <xdr:rowOff>21374</xdr:rowOff>
    </xdr:to>
    <xdr:sp macro="" textlink="">
      <xdr:nvSpPr>
        <xdr:cNvPr id="849" name="円/楕円 848"/>
        <xdr:cNvSpPr/>
      </xdr:nvSpPr>
      <xdr:spPr>
        <a:xfrm>
          <a:off x="18605500" y="129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37901</xdr:rowOff>
    </xdr:from>
    <xdr:ext cx="599010" cy="259045"/>
    <xdr:sp macro="" textlink="">
      <xdr:nvSpPr>
        <xdr:cNvPr id="850" name="テキスト ボックス 849"/>
        <xdr:cNvSpPr txBox="1"/>
      </xdr:nvSpPr>
      <xdr:spPr>
        <a:xfrm>
          <a:off x="18356794" y="1272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rgbClr val="0000FF"/>
              </a:solidFill>
              <a:latin typeface="+mn-ea"/>
              <a:ea typeface="+mn-ea"/>
            </a:rPr>
            <a:t>　歳出決算総額は、住民一人当たり</a:t>
          </a:r>
          <a:r>
            <a:rPr lang="en-US" altLang="ja-JP" sz="1300" b="0" i="0" u="none" strike="noStrike" baseline="0" smtClean="0">
              <a:solidFill>
                <a:srgbClr val="0000FF"/>
              </a:solidFill>
              <a:latin typeface="+mn-ea"/>
              <a:ea typeface="+mn-ea"/>
            </a:rPr>
            <a:t>2,084,408</a:t>
          </a:r>
          <a:r>
            <a:rPr lang="ja-JP" altLang="en-US" sz="1300" b="0" i="0" u="none" strike="noStrike" baseline="0" smtClean="0">
              <a:solidFill>
                <a:srgbClr val="0000FF"/>
              </a:solidFill>
              <a:latin typeface="+mn-ea"/>
              <a:ea typeface="+mn-ea"/>
            </a:rPr>
            <a:t>円となっており、</a:t>
          </a:r>
          <a:r>
            <a:rPr kumimoji="0" lang="ja-JP" altLang="en-US" sz="1300" b="0" i="0" u="none" strike="noStrike" kern="0" cap="none" spc="0" normalizeH="0" baseline="0" noProof="0" smtClean="0">
              <a:ln>
                <a:noFill/>
              </a:ln>
              <a:solidFill>
                <a:srgbClr val="0000FF"/>
              </a:solidFill>
              <a:effectLst/>
              <a:uLnTx/>
              <a:uFillTx/>
              <a:latin typeface="+mn-ea"/>
              <a:ea typeface="+mn-ea"/>
              <a:cs typeface="+mn-cs"/>
            </a:rPr>
            <a:t>類似団体と比較して一人当たりコストが高い状況となっている。これは、人件費が</a:t>
          </a:r>
          <a:r>
            <a:rPr lang="ja-JP" altLang="ja-JP" sz="1300" b="0" i="0" baseline="0">
              <a:solidFill>
                <a:srgbClr val="0000FF"/>
              </a:solidFill>
              <a:effectLst/>
              <a:latin typeface="+mn-ea"/>
              <a:ea typeface="+mn-ea"/>
              <a:cs typeface="+mn-cs"/>
            </a:rPr>
            <a:t>類似団体平均と比べて</a:t>
          </a:r>
          <a:r>
            <a:rPr lang="ja-JP" altLang="en-US" sz="1300" b="0" i="0" baseline="0">
              <a:solidFill>
                <a:srgbClr val="0000FF"/>
              </a:solidFill>
              <a:effectLst/>
              <a:latin typeface="+mn-ea"/>
              <a:ea typeface="+mn-ea"/>
              <a:cs typeface="+mn-cs"/>
            </a:rPr>
            <a:t>非常に</a:t>
          </a:r>
          <a:r>
            <a:rPr lang="ja-JP" altLang="ja-JP" sz="1300" b="0" i="0" baseline="0">
              <a:solidFill>
                <a:srgbClr val="0000FF"/>
              </a:solidFill>
              <a:effectLst/>
              <a:latin typeface="+mn-ea"/>
              <a:ea typeface="+mn-ea"/>
              <a:cs typeface="+mn-cs"/>
            </a:rPr>
            <a:t>高い水準にある</a:t>
          </a:r>
          <a:r>
            <a:rPr lang="ja-JP" altLang="en-US" sz="1300" b="0" i="0" baseline="0">
              <a:solidFill>
                <a:srgbClr val="0000FF"/>
              </a:solidFill>
              <a:effectLst/>
              <a:latin typeface="+mn-ea"/>
              <a:ea typeface="+mn-ea"/>
              <a:cs typeface="+mn-cs"/>
            </a:rPr>
            <a:t>他、</a:t>
          </a:r>
          <a:r>
            <a:rPr kumimoji="1" lang="ja-JP" altLang="ja-JP" sz="1300" b="0" i="0" baseline="0">
              <a:solidFill>
                <a:srgbClr val="0000FF"/>
              </a:solidFill>
              <a:effectLst/>
              <a:latin typeface="+mn-ea"/>
              <a:ea typeface="+mn-ea"/>
              <a:cs typeface="+mn-cs"/>
            </a:rPr>
            <a:t>南和広域医療組合（現・南和広域医療企業団）が行う救急病院整備事業</a:t>
          </a:r>
          <a:r>
            <a:rPr kumimoji="1" lang="ja-JP" altLang="en-US" sz="1300" b="0" i="0" baseline="0">
              <a:solidFill>
                <a:srgbClr val="0000FF"/>
              </a:solidFill>
              <a:effectLst/>
              <a:latin typeface="+mn-ea"/>
              <a:ea typeface="+mn-ea"/>
              <a:cs typeface="+mn-cs"/>
            </a:rPr>
            <a:t>に対する</a:t>
          </a:r>
          <a:r>
            <a:rPr lang="ja-JP" altLang="en-US" sz="1300" b="0" i="0" baseline="0">
              <a:solidFill>
                <a:srgbClr val="0000FF"/>
              </a:solidFill>
              <a:effectLst/>
              <a:latin typeface="+mn-ea"/>
              <a:ea typeface="+mn-ea"/>
              <a:cs typeface="+mn-cs"/>
            </a:rPr>
            <a:t>負担金の激増、</a:t>
          </a:r>
          <a:r>
            <a:rPr kumimoji="0" lang="ja-JP" altLang="en-US" sz="1300" b="0" i="0" u="none" strike="noStrike" kern="0" cap="none" spc="0" normalizeH="0" baseline="0" noProof="0" smtClean="0">
              <a:ln>
                <a:noFill/>
              </a:ln>
              <a:solidFill>
                <a:srgbClr val="0000FF"/>
              </a:solidFill>
              <a:effectLst/>
              <a:uLnTx/>
              <a:uFillTx/>
              <a:latin typeface="+mn-ea"/>
              <a:ea typeface="+mn-ea"/>
              <a:cs typeface="+mn-cs"/>
            </a:rPr>
            <a:t>平成</a:t>
          </a:r>
          <a:r>
            <a:rPr kumimoji="0" lang="en-US" altLang="ja-JP" sz="1300" b="0" i="0" u="none" strike="noStrike" kern="0" cap="none" spc="0" normalizeH="0" baseline="0" noProof="0" smtClean="0">
              <a:ln>
                <a:noFill/>
              </a:ln>
              <a:solidFill>
                <a:srgbClr val="0000FF"/>
              </a:solidFill>
              <a:effectLst/>
              <a:uLnTx/>
              <a:uFillTx/>
              <a:latin typeface="+mn-ea"/>
              <a:ea typeface="+mn-ea"/>
              <a:cs typeface="+mn-cs"/>
            </a:rPr>
            <a:t>23</a:t>
          </a:r>
          <a:r>
            <a:rPr kumimoji="0" lang="ja-JP" altLang="en-US" sz="1300" b="0" i="0" u="none" strike="noStrike" kern="0" cap="none" spc="0" normalizeH="0" baseline="0" noProof="0" smtClean="0">
              <a:ln>
                <a:noFill/>
              </a:ln>
              <a:solidFill>
                <a:srgbClr val="0000FF"/>
              </a:solidFill>
              <a:effectLst/>
              <a:uLnTx/>
              <a:uFillTx/>
              <a:latin typeface="+mn-ea"/>
              <a:ea typeface="+mn-ea"/>
              <a:cs typeface="+mn-cs"/>
            </a:rPr>
            <a:t>年紀伊半島大水害をはじめとする災害復旧事業の実施等によるものである。</a:t>
          </a:r>
          <a:endParaRPr kumimoji="0" lang="en-US" altLang="ja-JP" sz="1300" b="0" i="0" u="none" strike="noStrike" kern="0" cap="none" spc="0" normalizeH="0" baseline="0" noProof="0" smtClean="0">
            <a:ln>
              <a:noFill/>
            </a:ln>
            <a:solidFill>
              <a:srgbClr val="0000FF"/>
            </a:solidFill>
            <a:effectLst/>
            <a:uLnTx/>
            <a:uFillTx/>
            <a:latin typeface="+mn-ea"/>
            <a:ea typeface="+mn-ea"/>
            <a:cs typeface="+mn-cs"/>
          </a:endParaRPr>
        </a:p>
        <a:p>
          <a:r>
            <a:rPr kumimoji="0" lang="ja-JP" altLang="en-US" sz="1300" b="0" i="0" u="none" strike="noStrike" kern="0" cap="none" spc="0" normalizeH="0" baseline="0" noProof="0" smtClean="0">
              <a:ln>
                <a:noFill/>
              </a:ln>
              <a:solidFill>
                <a:srgbClr val="0000FF"/>
              </a:solidFill>
              <a:effectLst/>
              <a:uLnTx/>
              <a:uFillTx/>
              <a:latin typeface="+mn-ea"/>
              <a:ea typeface="+mn-ea"/>
              <a:cs typeface="+mn-cs"/>
            </a:rPr>
            <a:t>　</a:t>
          </a:r>
          <a:r>
            <a:rPr kumimoji="1" lang="ja-JP" altLang="ja-JP" sz="1300" b="0" i="0" baseline="0">
              <a:solidFill>
                <a:srgbClr val="0000FF"/>
              </a:solidFill>
              <a:effectLst/>
              <a:latin typeface="+mn-ea"/>
              <a:ea typeface="+mn-ea"/>
              <a:cs typeface="+mn-cs"/>
            </a:rPr>
            <a:t>救急病院</a:t>
          </a:r>
          <a:r>
            <a:rPr kumimoji="1" lang="ja-JP" altLang="en-US" sz="1300" b="0" i="0" baseline="0">
              <a:solidFill>
                <a:srgbClr val="0000FF"/>
              </a:solidFill>
              <a:effectLst/>
              <a:latin typeface="+mn-ea"/>
              <a:ea typeface="+mn-ea"/>
              <a:cs typeface="+mn-cs"/>
            </a:rPr>
            <a:t>施設等</a:t>
          </a:r>
          <a:r>
            <a:rPr kumimoji="1" lang="ja-JP" altLang="ja-JP" sz="1300" b="0" i="0" baseline="0">
              <a:solidFill>
                <a:srgbClr val="0000FF"/>
              </a:solidFill>
              <a:effectLst/>
              <a:latin typeface="+mn-ea"/>
              <a:ea typeface="+mn-ea"/>
              <a:cs typeface="+mn-cs"/>
            </a:rPr>
            <a:t>整備事業</a:t>
          </a:r>
          <a:r>
            <a:rPr kumimoji="1" lang="ja-JP" altLang="en-US" sz="1300" b="0" i="0" baseline="0">
              <a:solidFill>
                <a:srgbClr val="0000FF"/>
              </a:solidFill>
              <a:effectLst/>
              <a:latin typeface="+mn-ea"/>
              <a:ea typeface="+mn-ea"/>
              <a:cs typeface="+mn-cs"/>
            </a:rPr>
            <a:t>が平成</a:t>
          </a:r>
          <a:r>
            <a:rPr kumimoji="1" lang="en-US" altLang="ja-JP" sz="1300" b="0" i="0" baseline="0">
              <a:solidFill>
                <a:srgbClr val="0000FF"/>
              </a:solidFill>
              <a:effectLst/>
              <a:latin typeface="+mn-ea"/>
              <a:ea typeface="+mn-ea"/>
              <a:cs typeface="+mn-cs"/>
            </a:rPr>
            <a:t>29</a:t>
          </a:r>
          <a:r>
            <a:rPr kumimoji="1" lang="ja-JP" altLang="en-US" sz="1300" b="0" i="0" baseline="0">
              <a:solidFill>
                <a:srgbClr val="0000FF"/>
              </a:solidFill>
              <a:effectLst/>
              <a:latin typeface="+mn-ea"/>
              <a:ea typeface="+mn-ea"/>
              <a:cs typeface="+mn-cs"/>
            </a:rPr>
            <a:t>年度に完了予定、災害復旧事業についても</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現在実施している箇所は</a:t>
          </a:r>
          <a:r>
            <a:rPr kumimoji="1" lang="ja-JP" altLang="en-US" sz="1300" b="0" i="0" baseline="0">
              <a:solidFill>
                <a:srgbClr val="0000FF"/>
              </a:solidFill>
              <a:effectLst/>
              <a:latin typeface="+mn-ea"/>
              <a:ea typeface="+mn-ea"/>
              <a:cs typeface="+mn-cs"/>
            </a:rPr>
            <a:t>近年中の完了が見込まれることから、今後はコストの大幅な減少が期待される。</a:t>
          </a:r>
          <a:endParaRPr kumimoji="1" lang="en-US" altLang="ja-JP" sz="1300" b="0" i="0" baseline="0">
            <a:solidFill>
              <a:srgbClr val="0000FF"/>
            </a:solidFill>
            <a:effectLst/>
            <a:latin typeface="+mn-ea"/>
            <a:ea typeface="+mn-ea"/>
            <a:cs typeface="+mn-cs"/>
          </a:endParaRPr>
        </a:p>
        <a:p>
          <a:r>
            <a:rPr kumimoji="1" lang="ja-JP" altLang="en-US" sz="1300" b="0" i="0" u="none" strike="noStrike" baseline="0" smtClean="0">
              <a:solidFill>
                <a:srgbClr val="0000FF"/>
              </a:solidFill>
              <a:effectLst/>
              <a:latin typeface="+mn-ea"/>
              <a:ea typeface="+mn-ea"/>
              <a:cs typeface="+mn-cs"/>
            </a:rPr>
            <a:t>　しかしながら、減少後においても類似団体平均を大きく上回ることが予想されるため、さまざまな経費の縮減に努める必要がある</a:t>
          </a:r>
          <a:r>
            <a:rPr lang="ja-JP" altLang="en-US" sz="1300" b="0" i="0" u="none" strike="noStrike" baseline="0" smtClean="0">
              <a:solidFill>
                <a:srgbClr val="0000FF"/>
              </a:solidFill>
              <a:latin typeface="ＭＳ"/>
            </a:rPr>
            <a:t>。 </a:t>
          </a:r>
          <a:endParaRPr lang="ja-JP" altLang="en-US" sz="1300" b="0" i="0" u="none" strike="noStrike" baseline="0" smtClean="0">
            <a:solidFill>
              <a:srgbClr val="0000FF"/>
            </a:solidFill>
            <a:latin typeface="+mn-ea"/>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奈良県黒滝村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
771
47.70
1,739,956
1,613,331
74,291
845,175
1,090,075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2295</xdr:rowOff>
    </xdr:from>
    <xdr:to>
      <xdr:col>6</xdr:col>
      <xdr:colOff>511175</xdr:colOff>
      <xdr:row>35</xdr:row>
      <xdr:rowOff>6051</xdr:rowOff>
    </xdr:to>
    <xdr:cxnSp macro="">
      <xdr:nvCxnSpPr>
        <xdr:cNvPr id="62" name="直線コネクタ 61"/>
        <xdr:cNvCxnSpPr/>
      </xdr:nvCxnSpPr>
      <xdr:spPr>
        <a:xfrm>
          <a:off x="3797300" y="6003045"/>
          <a:ext cx="8382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31502</xdr:rowOff>
    </xdr:from>
    <xdr:ext cx="534377" cy="259045"/>
    <xdr:sp macro="" textlink="">
      <xdr:nvSpPr>
        <xdr:cNvPr id="63" name="議会費平均値テキスト"/>
        <xdr:cNvSpPr txBox="1"/>
      </xdr:nvSpPr>
      <xdr:spPr>
        <a:xfrm>
          <a:off x="4686300" y="637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2295</xdr:rowOff>
    </xdr:from>
    <xdr:to>
      <xdr:col>5</xdr:col>
      <xdr:colOff>358775</xdr:colOff>
      <xdr:row>35</xdr:row>
      <xdr:rowOff>75382</xdr:rowOff>
    </xdr:to>
    <xdr:cxnSp macro="">
      <xdr:nvCxnSpPr>
        <xdr:cNvPr id="65" name="直線コネクタ 64"/>
        <xdr:cNvCxnSpPr/>
      </xdr:nvCxnSpPr>
      <xdr:spPr>
        <a:xfrm flipV="1">
          <a:off x="2908300" y="6003045"/>
          <a:ext cx="889000" cy="7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153346</xdr:rowOff>
    </xdr:from>
    <xdr:ext cx="534377" cy="259045"/>
    <xdr:sp macro="" textlink="">
      <xdr:nvSpPr>
        <xdr:cNvPr id="67" name="テキスト ボックス 66"/>
        <xdr:cNvSpPr txBox="1"/>
      </xdr:nvSpPr>
      <xdr:spPr>
        <a:xfrm>
          <a:off x="3530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75382</xdr:rowOff>
    </xdr:from>
    <xdr:to>
      <xdr:col>4</xdr:col>
      <xdr:colOff>155575</xdr:colOff>
      <xdr:row>35</xdr:row>
      <xdr:rowOff>95139</xdr:rowOff>
    </xdr:to>
    <xdr:cxnSp macro="">
      <xdr:nvCxnSpPr>
        <xdr:cNvPr id="68" name="直線コネクタ 67"/>
        <xdr:cNvCxnSpPr/>
      </xdr:nvCxnSpPr>
      <xdr:spPr>
        <a:xfrm flipV="1">
          <a:off x="2019300" y="6076132"/>
          <a:ext cx="8890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168422</xdr:rowOff>
    </xdr:from>
    <xdr:to>
      <xdr:col>2</xdr:col>
      <xdr:colOff>638175</xdr:colOff>
      <xdr:row>35</xdr:row>
      <xdr:rowOff>95139</xdr:rowOff>
    </xdr:to>
    <xdr:cxnSp macro="">
      <xdr:nvCxnSpPr>
        <xdr:cNvPr id="71" name="直線コネクタ 70"/>
        <xdr:cNvCxnSpPr/>
      </xdr:nvCxnSpPr>
      <xdr:spPr>
        <a:xfrm>
          <a:off x="1130300" y="5997722"/>
          <a:ext cx="889000" cy="9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126701</xdr:rowOff>
    </xdr:from>
    <xdr:to>
      <xdr:col>6</xdr:col>
      <xdr:colOff>561975</xdr:colOff>
      <xdr:row>35</xdr:row>
      <xdr:rowOff>56851</xdr:rowOff>
    </xdr:to>
    <xdr:sp macro="" textlink="">
      <xdr:nvSpPr>
        <xdr:cNvPr id="81" name="円/楕円 80"/>
        <xdr:cNvSpPr/>
      </xdr:nvSpPr>
      <xdr:spPr>
        <a:xfrm>
          <a:off x="4584700" y="595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149578</xdr:rowOff>
    </xdr:from>
    <xdr:ext cx="534377" cy="259045"/>
    <xdr:sp macro="" textlink="">
      <xdr:nvSpPr>
        <xdr:cNvPr id="82" name="議会費該当値テキスト"/>
        <xdr:cNvSpPr txBox="1"/>
      </xdr:nvSpPr>
      <xdr:spPr>
        <a:xfrm>
          <a:off x="4686300" y="580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47,685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122945</xdr:rowOff>
    </xdr:from>
    <xdr:to>
      <xdr:col>5</xdr:col>
      <xdr:colOff>409575</xdr:colOff>
      <xdr:row>35</xdr:row>
      <xdr:rowOff>53095</xdr:rowOff>
    </xdr:to>
    <xdr:sp macro="" textlink="">
      <xdr:nvSpPr>
        <xdr:cNvPr id="83" name="円/楕円 82"/>
        <xdr:cNvSpPr/>
      </xdr:nvSpPr>
      <xdr:spPr>
        <a:xfrm>
          <a:off x="3746500" y="595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69622</xdr:rowOff>
    </xdr:from>
    <xdr:ext cx="534377" cy="259045"/>
    <xdr:sp macro="" textlink="">
      <xdr:nvSpPr>
        <xdr:cNvPr id="84" name="テキスト ボックス 83"/>
        <xdr:cNvSpPr txBox="1"/>
      </xdr:nvSpPr>
      <xdr:spPr>
        <a:xfrm>
          <a:off x="3530111" y="572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47,915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24582</xdr:rowOff>
    </xdr:from>
    <xdr:to>
      <xdr:col>4</xdr:col>
      <xdr:colOff>206375</xdr:colOff>
      <xdr:row>35</xdr:row>
      <xdr:rowOff>126182</xdr:rowOff>
    </xdr:to>
    <xdr:sp macro="" textlink="">
      <xdr:nvSpPr>
        <xdr:cNvPr id="85" name="円/楕円 84"/>
        <xdr:cNvSpPr/>
      </xdr:nvSpPr>
      <xdr:spPr>
        <a:xfrm>
          <a:off x="2857500" y="602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142709</xdr:rowOff>
    </xdr:from>
    <xdr:ext cx="534377" cy="259045"/>
    <xdr:sp macro="" textlink="">
      <xdr:nvSpPr>
        <xdr:cNvPr id="86" name="テキスト ボックス 85"/>
        <xdr:cNvSpPr txBox="1"/>
      </xdr:nvSpPr>
      <xdr:spPr>
        <a:xfrm>
          <a:off x="2641111" y="580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43,439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44339</xdr:rowOff>
    </xdr:from>
    <xdr:to>
      <xdr:col>3</xdr:col>
      <xdr:colOff>3175</xdr:colOff>
      <xdr:row>35</xdr:row>
      <xdr:rowOff>145939</xdr:rowOff>
    </xdr:to>
    <xdr:sp macro="" textlink="">
      <xdr:nvSpPr>
        <xdr:cNvPr id="87" name="円/楕円 86"/>
        <xdr:cNvSpPr/>
      </xdr:nvSpPr>
      <xdr:spPr>
        <a:xfrm>
          <a:off x="1968500" y="604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162466</xdr:rowOff>
    </xdr:from>
    <xdr:ext cx="534377" cy="259045"/>
    <xdr:sp macro="" textlink="">
      <xdr:nvSpPr>
        <xdr:cNvPr id="88" name="テキスト ボックス 87"/>
        <xdr:cNvSpPr txBox="1"/>
      </xdr:nvSpPr>
      <xdr:spPr>
        <a:xfrm>
          <a:off x="1752111" y="582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42,229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117622</xdr:rowOff>
    </xdr:from>
    <xdr:to>
      <xdr:col>1</xdr:col>
      <xdr:colOff>485775</xdr:colOff>
      <xdr:row>35</xdr:row>
      <xdr:rowOff>47772</xdr:rowOff>
    </xdr:to>
    <xdr:sp macro="" textlink="">
      <xdr:nvSpPr>
        <xdr:cNvPr id="89" name="円/楕円 88"/>
        <xdr:cNvSpPr/>
      </xdr:nvSpPr>
      <xdr:spPr>
        <a:xfrm>
          <a:off x="1079500" y="594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64299</xdr:rowOff>
    </xdr:from>
    <xdr:ext cx="534377" cy="259045"/>
    <xdr:sp macro="" textlink="">
      <xdr:nvSpPr>
        <xdr:cNvPr id="90" name="テキスト ボックス 89"/>
        <xdr:cNvSpPr txBox="1"/>
      </xdr:nvSpPr>
      <xdr:spPr>
        <a:xfrm>
          <a:off x="863111" y="572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155463</xdr:rowOff>
    </xdr:from>
    <xdr:to>
      <xdr:col>6</xdr:col>
      <xdr:colOff>511175</xdr:colOff>
      <xdr:row>57</xdr:row>
      <xdr:rowOff>35883</xdr:rowOff>
    </xdr:to>
    <xdr:cxnSp macro="">
      <xdr:nvCxnSpPr>
        <xdr:cNvPr id="115" name="直線コネクタ 114"/>
        <xdr:cNvCxnSpPr/>
      </xdr:nvCxnSpPr>
      <xdr:spPr>
        <a:xfrm flipV="1">
          <a:off x="3797300" y="9756663"/>
          <a:ext cx="838200" cy="5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116408</xdr:rowOff>
    </xdr:from>
    <xdr:ext cx="599010" cy="259045"/>
    <xdr:sp macro="" textlink="">
      <xdr:nvSpPr>
        <xdr:cNvPr id="116" name="総務費平均値テキスト"/>
        <xdr:cNvSpPr txBox="1"/>
      </xdr:nvSpPr>
      <xdr:spPr>
        <a:xfrm>
          <a:off x="4686300" y="9546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35883</xdr:rowOff>
    </xdr:from>
    <xdr:to>
      <xdr:col>5</xdr:col>
      <xdr:colOff>358775</xdr:colOff>
      <xdr:row>57</xdr:row>
      <xdr:rowOff>55751</xdr:rowOff>
    </xdr:to>
    <xdr:cxnSp macro="">
      <xdr:nvCxnSpPr>
        <xdr:cNvPr id="118" name="直線コネクタ 117"/>
        <xdr:cNvCxnSpPr/>
      </xdr:nvCxnSpPr>
      <xdr:spPr>
        <a:xfrm flipV="1">
          <a:off x="2908300" y="9808533"/>
          <a:ext cx="889000" cy="1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91429</xdr:rowOff>
    </xdr:from>
    <xdr:ext cx="599010" cy="259045"/>
    <xdr:sp macro="" textlink="">
      <xdr:nvSpPr>
        <xdr:cNvPr id="120" name="テキスト ボックス 119"/>
        <xdr:cNvSpPr txBox="1"/>
      </xdr:nvSpPr>
      <xdr:spPr>
        <a:xfrm>
          <a:off x="3497794" y="986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136985</xdr:rowOff>
    </xdr:from>
    <xdr:to>
      <xdr:col>4</xdr:col>
      <xdr:colOff>155575</xdr:colOff>
      <xdr:row>57</xdr:row>
      <xdr:rowOff>55751</xdr:rowOff>
    </xdr:to>
    <xdr:cxnSp macro="">
      <xdr:nvCxnSpPr>
        <xdr:cNvPr id="121" name="直線コネクタ 120"/>
        <xdr:cNvCxnSpPr/>
      </xdr:nvCxnSpPr>
      <xdr:spPr>
        <a:xfrm>
          <a:off x="2019300" y="9738185"/>
          <a:ext cx="889000" cy="9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103808</xdr:rowOff>
    </xdr:from>
    <xdr:ext cx="599010" cy="259045"/>
    <xdr:sp macro="" textlink="">
      <xdr:nvSpPr>
        <xdr:cNvPr id="123" name="テキスト ボックス 122"/>
        <xdr:cNvSpPr txBox="1"/>
      </xdr:nvSpPr>
      <xdr:spPr>
        <a:xfrm>
          <a:off x="2608794" y="953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102324</xdr:rowOff>
    </xdr:from>
    <xdr:to>
      <xdr:col>2</xdr:col>
      <xdr:colOff>638175</xdr:colOff>
      <xdr:row>56</xdr:row>
      <xdr:rowOff>136985</xdr:rowOff>
    </xdr:to>
    <xdr:cxnSp macro="">
      <xdr:nvCxnSpPr>
        <xdr:cNvPr id="124" name="直線コネクタ 123"/>
        <xdr:cNvCxnSpPr/>
      </xdr:nvCxnSpPr>
      <xdr:spPr>
        <a:xfrm>
          <a:off x="1130300" y="9703524"/>
          <a:ext cx="889000" cy="3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85763</xdr:rowOff>
    </xdr:from>
    <xdr:ext cx="599010" cy="259045"/>
    <xdr:sp macro="" textlink="">
      <xdr:nvSpPr>
        <xdr:cNvPr id="126" name="テキスト ボックス 125"/>
        <xdr:cNvSpPr txBox="1"/>
      </xdr:nvSpPr>
      <xdr:spPr>
        <a:xfrm>
          <a:off x="1719794" y="985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85395</xdr:rowOff>
    </xdr:from>
    <xdr:ext cx="599010" cy="259045"/>
    <xdr:sp macro="" textlink="">
      <xdr:nvSpPr>
        <xdr:cNvPr id="128" name="テキスト ボックス 127"/>
        <xdr:cNvSpPr txBox="1"/>
      </xdr:nvSpPr>
      <xdr:spPr>
        <a:xfrm>
          <a:off x="830794" y="98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104663</xdr:rowOff>
    </xdr:from>
    <xdr:to>
      <xdr:col>6</xdr:col>
      <xdr:colOff>561975</xdr:colOff>
      <xdr:row>57</xdr:row>
      <xdr:rowOff>34813</xdr:rowOff>
    </xdr:to>
    <xdr:sp macro="" textlink="">
      <xdr:nvSpPr>
        <xdr:cNvPr id="134" name="円/楕円 133"/>
        <xdr:cNvSpPr/>
      </xdr:nvSpPr>
      <xdr:spPr>
        <a:xfrm>
          <a:off x="4584700" y="970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83090</xdr:rowOff>
    </xdr:from>
    <xdr:ext cx="599010" cy="259045"/>
    <xdr:sp macro="" textlink="">
      <xdr:nvSpPr>
        <xdr:cNvPr id="135" name="総務費該当値テキスト"/>
        <xdr:cNvSpPr txBox="1"/>
      </xdr:nvSpPr>
      <xdr:spPr>
        <a:xfrm>
          <a:off x="4686300" y="9684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372,417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156533</xdr:rowOff>
    </xdr:from>
    <xdr:to>
      <xdr:col>5</xdr:col>
      <xdr:colOff>409575</xdr:colOff>
      <xdr:row>57</xdr:row>
      <xdr:rowOff>86683</xdr:rowOff>
    </xdr:to>
    <xdr:sp macro="" textlink="">
      <xdr:nvSpPr>
        <xdr:cNvPr id="136" name="円/楕円 135"/>
        <xdr:cNvSpPr/>
      </xdr:nvSpPr>
      <xdr:spPr>
        <a:xfrm>
          <a:off x="3746500" y="975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103210</xdr:rowOff>
    </xdr:from>
    <xdr:ext cx="599010" cy="259045"/>
    <xdr:sp macro="" textlink="">
      <xdr:nvSpPr>
        <xdr:cNvPr id="137" name="テキスト ボックス 136"/>
        <xdr:cNvSpPr txBox="1"/>
      </xdr:nvSpPr>
      <xdr:spPr>
        <a:xfrm>
          <a:off x="3497794" y="953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281,657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4951</xdr:rowOff>
    </xdr:from>
    <xdr:to>
      <xdr:col>4</xdr:col>
      <xdr:colOff>206375</xdr:colOff>
      <xdr:row>57</xdr:row>
      <xdr:rowOff>106551</xdr:rowOff>
    </xdr:to>
    <xdr:sp macro="" textlink="">
      <xdr:nvSpPr>
        <xdr:cNvPr id="138" name="円/楕円 137"/>
        <xdr:cNvSpPr/>
      </xdr:nvSpPr>
      <xdr:spPr>
        <a:xfrm>
          <a:off x="2857500" y="977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97678</xdr:rowOff>
    </xdr:from>
    <xdr:ext cx="599010" cy="259045"/>
    <xdr:sp macro="" textlink="">
      <xdr:nvSpPr>
        <xdr:cNvPr id="139" name="テキスト ボックス 138"/>
        <xdr:cNvSpPr txBox="1"/>
      </xdr:nvSpPr>
      <xdr:spPr>
        <a:xfrm>
          <a:off x="2608794" y="98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246,892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86185</xdr:rowOff>
    </xdr:from>
    <xdr:to>
      <xdr:col>3</xdr:col>
      <xdr:colOff>3175</xdr:colOff>
      <xdr:row>57</xdr:row>
      <xdr:rowOff>16335</xdr:rowOff>
    </xdr:to>
    <xdr:sp macro="" textlink="">
      <xdr:nvSpPr>
        <xdr:cNvPr id="140" name="円/楕円 139"/>
        <xdr:cNvSpPr/>
      </xdr:nvSpPr>
      <xdr:spPr>
        <a:xfrm>
          <a:off x="1968500" y="968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32862</xdr:rowOff>
    </xdr:from>
    <xdr:ext cx="599010" cy="259045"/>
    <xdr:sp macro="" textlink="">
      <xdr:nvSpPr>
        <xdr:cNvPr id="141" name="テキスト ボックス 140"/>
        <xdr:cNvSpPr txBox="1"/>
      </xdr:nvSpPr>
      <xdr:spPr>
        <a:xfrm>
          <a:off x="1719794" y="94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404,751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51524</xdr:rowOff>
    </xdr:from>
    <xdr:to>
      <xdr:col>1</xdr:col>
      <xdr:colOff>485775</xdr:colOff>
      <xdr:row>56</xdr:row>
      <xdr:rowOff>153124</xdr:rowOff>
    </xdr:to>
    <xdr:sp macro="" textlink="">
      <xdr:nvSpPr>
        <xdr:cNvPr id="142" name="円/楕円 141"/>
        <xdr:cNvSpPr/>
      </xdr:nvSpPr>
      <xdr:spPr>
        <a:xfrm>
          <a:off x="1079500" y="965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169651</xdr:rowOff>
    </xdr:from>
    <xdr:ext cx="599010" cy="259045"/>
    <xdr:sp macro="" textlink="">
      <xdr:nvSpPr>
        <xdr:cNvPr id="143" name="テキスト ボックス 142"/>
        <xdr:cNvSpPr txBox="1"/>
      </xdr:nvSpPr>
      <xdr:spPr>
        <a:xfrm>
          <a:off x="830794" y="942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9037</xdr:rowOff>
    </xdr:from>
    <xdr:to>
      <xdr:col>6</xdr:col>
      <xdr:colOff>511175</xdr:colOff>
      <xdr:row>78</xdr:row>
      <xdr:rowOff>24057</xdr:rowOff>
    </xdr:to>
    <xdr:cxnSp macro="">
      <xdr:nvCxnSpPr>
        <xdr:cNvPr id="172" name="直線コネクタ 171"/>
        <xdr:cNvCxnSpPr/>
      </xdr:nvCxnSpPr>
      <xdr:spPr>
        <a:xfrm flipV="1">
          <a:off x="3797300" y="13382137"/>
          <a:ext cx="838200" cy="1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114554</xdr:rowOff>
    </xdr:from>
    <xdr:ext cx="599010" cy="259045"/>
    <xdr:sp macro="" textlink="">
      <xdr:nvSpPr>
        <xdr:cNvPr id="173" name="民生費平均値テキスト"/>
        <xdr:cNvSpPr txBox="1"/>
      </xdr:nvSpPr>
      <xdr:spPr>
        <a:xfrm>
          <a:off x="4686300" y="13316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24057</xdr:rowOff>
    </xdr:from>
    <xdr:to>
      <xdr:col>5</xdr:col>
      <xdr:colOff>358775</xdr:colOff>
      <xdr:row>78</xdr:row>
      <xdr:rowOff>53522</xdr:rowOff>
    </xdr:to>
    <xdr:cxnSp macro="">
      <xdr:nvCxnSpPr>
        <xdr:cNvPr id="175" name="直線コネクタ 174"/>
        <xdr:cNvCxnSpPr/>
      </xdr:nvCxnSpPr>
      <xdr:spPr>
        <a:xfrm flipV="1">
          <a:off x="2908300" y="13397157"/>
          <a:ext cx="889000" cy="2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108214</xdr:rowOff>
    </xdr:from>
    <xdr:ext cx="599010" cy="259045"/>
    <xdr:sp macro="" textlink="">
      <xdr:nvSpPr>
        <xdr:cNvPr id="177" name="テキスト ボックス 176"/>
        <xdr:cNvSpPr txBox="1"/>
      </xdr:nvSpPr>
      <xdr:spPr>
        <a:xfrm>
          <a:off x="3497794" y="1348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45272</xdr:rowOff>
    </xdr:from>
    <xdr:to>
      <xdr:col>4</xdr:col>
      <xdr:colOff>155575</xdr:colOff>
      <xdr:row>78</xdr:row>
      <xdr:rowOff>53522</xdr:rowOff>
    </xdr:to>
    <xdr:cxnSp macro="">
      <xdr:nvCxnSpPr>
        <xdr:cNvPr id="178" name="直線コネクタ 177"/>
        <xdr:cNvCxnSpPr/>
      </xdr:nvCxnSpPr>
      <xdr:spPr>
        <a:xfrm>
          <a:off x="2019300" y="13418372"/>
          <a:ext cx="889000" cy="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114259</xdr:rowOff>
    </xdr:from>
    <xdr:ext cx="599010" cy="259045"/>
    <xdr:sp macro="" textlink="">
      <xdr:nvSpPr>
        <xdr:cNvPr id="180" name="テキスト ボックス 179"/>
        <xdr:cNvSpPr txBox="1"/>
      </xdr:nvSpPr>
      <xdr:spPr>
        <a:xfrm>
          <a:off x="2608794" y="1348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37833</xdr:rowOff>
    </xdr:from>
    <xdr:to>
      <xdr:col>2</xdr:col>
      <xdr:colOff>638175</xdr:colOff>
      <xdr:row>78</xdr:row>
      <xdr:rowOff>45272</xdr:rowOff>
    </xdr:to>
    <xdr:cxnSp macro="">
      <xdr:nvCxnSpPr>
        <xdr:cNvPr id="181" name="直線コネクタ 180"/>
        <xdr:cNvCxnSpPr/>
      </xdr:nvCxnSpPr>
      <xdr:spPr>
        <a:xfrm>
          <a:off x="1130300" y="13410933"/>
          <a:ext cx="889000" cy="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108114</xdr:rowOff>
    </xdr:from>
    <xdr:ext cx="599010" cy="259045"/>
    <xdr:sp macro="" textlink="">
      <xdr:nvSpPr>
        <xdr:cNvPr id="183" name="テキスト ボックス 182"/>
        <xdr:cNvSpPr txBox="1"/>
      </xdr:nvSpPr>
      <xdr:spPr>
        <a:xfrm>
          <a:off x="1719794" y="1348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119150</xdr:rowOff>
    </xdr:from>
    <xdr:ext cx="599010" cy="259045"/>
    <xdr:sp macro="" textlink="">
      <xdr:nvSpPr>
        <xdr:cNvPr id="185" name="テキスト ボックス 184"/>
        <xdr:cNvSpPr txBox="1"/>
      </xdr:nvSpPr>
      <xdr:spPr>
        <a:xfrm>
          <a:off x="830794" y="134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129687</xdr:rowOff>
    </xdr:from>
    <xdr:to>
      <xdr:col>6</xdr:col>
      <xdr:colOff>561975</xdr:colOff>
      <xdr:row>78</xdr:row>
      <xdr:rowOff>59837</xdr:rowOff>
    </xdr:to>
    <xdr:sp macro="" textlink="">
      <xdr:nvSpPr>
        <xdr:cNvPr id="191" name="円/楕円 190"/>
        <xdr:cNvSpPr/>
      </xdr:nvSpPr>
      <xdr:spPr>
        <a:xfrm>
          <a:off x="4584700" y="1333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89064</xdr:rowOff>
    </xdr:from>
    <xdr:ext cx="599010" cy="259045"/>
    <xdr:sp macro="" textlink="">
      <xdr:nvSpPr>
        <xdr:cNvPr id="192" name="民生費該当値テキスト"/>
        <xdr:cNvSpPr txBox="1"/>
      </xdr:nvSpPr>
      <xdr:spPr>
        <a:xfrm>
          <a:off x="4686300" y="13119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271,475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144707</xdr:rowOff>
    </xdr:from>
    <xdr:to>
      <xdr:col>5</xdr:col>
      <xdr:colOff>409575</xdr:colOff>
      <xdr:row>78</xdr:row>
      <xdr:rowOff>74857</xdr:rowOff>
    </xdr:to>
    <xdr:sp macro="" textlink="">
      <xdr:nvSpPr>
        <xdr:cNvPr id="193" name="円/楕円 192"/>
        <xdr:cNvSpPr/>
      </xdr:nvSpPr>
      <xdr:spPr>
        <a:xfrm>
          <a:off x="3746500" y="133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91384</xdr:rowOff>
    </xdr:from>
    <xdr:ext cx="599010" cy="259045"/>
    <xdr:sp macro="" textlink="">
      <xdr:nvSpPr>
        <xdr:cNvPr id="194" name="テキスト ボックス 193"/>
        <xdr:cNvSpPr txBox="1"/>
      </xdr:nvSpPr>
      <xdr:spPr>
        <a:xfrm>
          <a:off x="3497794" y="13121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251,761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2722</xdr:rowOff>
    </xdr:from>
    <xdr:to>
      <xdr:col>4</xdr:col>
      <xdr:colOff>206375</xdr:colOff>
      <xdr:row>78</xdr:row>
      <xdr:rowOff>104322</xdr:rowOff>
    </xdr:to>
    <xdr:sp macro="" textlink="">
      <xdr:nvSpPr>
        <xdr:cNvPr id="195" name="円/楕円 194"/>
        <xdr:cNvSpPr/>
      </xdr:nvSpPr>
      <xdr:spPr>
        <a:xfrm>
          <a:off x="2857500" y="1337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120849</xdr:rowOff>
    </xdr:from>
    <xdr:ext cx="599010" cy="259045"/>
    <xdr:sp macro="" textlink="">
      <xdr:nvSpPr>
        <xdr:cNvPr id="196" name="テキスト ボックス 195"/>
        <xdr:cNvSpPr txBox="1"/>
      </xdr:nvSpPr>
      <xdr:spPr>
        <a:xfrm>
          <a:off x="2608794" y="1315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213,094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165922</xdr:rowOff>
    </xdr:from>
    <xdr:to>
      <xdr:col>3</xdr:col>
      <xdr:colOff>3175</xdr:colOff>
      <xdr:row>78</xdr:row>
      <xdr:rowOff>96072</xdr:rowOff>
    </xdr:to>
    <xdr:sp macro="" textlink="">
      <xdr:nvSpPr>
        <xdr:cNvPr id="197" name="円/楕円 196"/>
        <xdr:cNvSpPr/>
      </xdr:nvSpPr>
      <xdr:spPr>
        <a:xfrm>
          <a:off x="1968500" y="133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112599</xdr:rowOff>
    </xdr:from>
    <xdr:ext cx="599010" cy="259045"/>
    <xdr:sp macro="" textlink="">
      <xdr:nvSpPr>
        <xdr:cNvPr id="198" name="テキスト ボックス 197"/>
        <xdr:cNvSpPr txBox="1"/>
      </xdr:nvSpPr>
      <xdr:spPr>
        <a:xfrm>
          <a:off x="1719794" y="1314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223,921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158483</xdr:rowOff>
    </xdr:from>
    <xdr:to>
      <xdr:col>1</xdr:col>
      <xdr:colOff>485775</xdr:colOff>
      <xdr:row>78</xdr:row>
      <xdr:rowOff>88633</xdr:rowOff>
    </xdr:to>
    <xdr:sp macro="" textlink="">
      <xdr:nvSpPr>
        <xdr:cNvPr id="199" name="円/楕円 198"/>
        <xdr:cNvSpPr/>
      </xdr:nvSpPr>
      <xdr:spPr>
        <a:xfrm>
          <a:off x="1079500" y="1336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105160</xdr:rowOff>
    </xdr:from>
    <xdr:ext cx="599010" cy="259045"/>
    <xdr:sp macro="" textlink="">
      <xdr:nvSpPr>
        <xdr:cNvPr id="200" name="テキスト ボックス 199"/>
        <xdr:cNvSpPr txBox="1"/>
      </xdr:nvSpPr>
      <xdr:spPr>
        <a:xfrm>
          <a:off x="830794" y="1313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94532</xdr:rowOff>
    </xdr:from>
    <xdr:to>
      <xdr:col>6</xdr:col>
      <xdr:colOff>511175</xdr:colOff>
      <xdr:row>95</xdr:row>
      <xdr:rowOff>111210</xdr:rowOff>
    </xdr:to>
    <xdr:cxnSp macro="">
      <xdr:nvCxnSpPr>
        <xdr:cNvPr id="231" name="直線コネクタ 230"/>
        <xdr:cNvCxnSpPr/>
      </xdr:nvCxnSpPr>
      <xdr:spPr>
        <a:xfrm flipV="1">
          <a:off x="3797300" y="16039382"/>
          <a:ext cx="838200" cy="35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114709</xdr:rowOff>
    </xdr:from>
    <xdr:ext cx="599010" cy="259045"/>
    <xdr:sp macro="" textlink="">
      <xdr:nvSpPr>
        <xdr:cNvPr id="232" name="衛生費平均値テキスト"/>
        <xdr:cNvSpPr txBox="1"/>
      </xdr:nvSpPr>
      <xdr:spPr>
        <a:xfrm>
          <a:off x="4686300" y="16573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111210</xdr:rowOff>
    </xdr:from>
    <xdr:to>
      <xdr:col>5</xdr:col>
      <xdr:colOff>358775</xdr:colOff>
      <xdr:row>96</xdr:row>
      <xdr:rowOff>89252</xdr:rowOff>
    </xdr:to>
    <xdr:cxnSp macro="">
      <xdr:nvCxnSpPr>
        <xdr:cNvPr id="234" name="直線コネクタ 233"/>
        <xdr:cNvCxnSpPr/>
      </xdr:nvCxnSpPr>
      <xdr:spPr>
        <a:xfrm flipV="1">
          <a:off x="2908300" y="16398960"/>
          <a:ext cx="889000" cy="1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82701</xdr:rowOff>
    </xdr:from>
    <xdr:ext cx="599010" cy="259045"/>
    <xdr:sp macro="" textlink="">
      <xdr:nvSpPr>
        <xdr:cNvPr id="236" name="テキスト ボックス 235"/>
        <xdr:cNvSpPr txBox="1"/>
      </xdr:nvSpPr>
      <xdr:spPr>
        <a:xfrm>
          <a:off x="3497794" y="1671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163544</xdr:rowOff>
    </xdr:from>
    <xdr:to>
      <xdr:col>4</xdr:col>
      <xdr:colOff>155575</xdr:colOff>
      <xdr:row>96</xdr:row>
      <xdr:rowOff>89252</xdr:rowOff>
    </xdr:to>
    <xdr:cxnSp macro="">
      <xdr:nvCxnSpPr>
        <xdr:cNvPr id="237" name="直線コネクタ 236"/>
        <xdr:cNvCxnSpPr/>
      </xdr:nvCxnSpPr>
      <xdr:spPr>
        <a:xfrm>
          <a:off x="2019300" y="16451294"/>
          <a:ext cx="889000" cy="9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119598</xdr:rowOff>
    </xdr:from>
    <xdr:ext cx="599010" cy="259045"/>
    <xdr:sp macro="" textlink="">
      <xdr:nvSpPr>
        <xdr:cNvPr id="239" name="テキスト ボックス 238"/>
        <xdr:cNvSpPr txBox="1"/>
      </xdr:nvSpPr>
      <xdr:spPr>
        <a:xfrm>
          <a:off x="2608794" y="167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163544</xdr:rowOff>
    </xdr:from>
    <xdr:to>
      <xdr:col>2</xdr:col>
      <xdr:colOff>638175</xdr:colOff>
      <xdr:row>96</xdr:row>
      <xdr:rowOff>87237</xdr:rowOff>
    </xdr:to>
    <xdr:cxnSp macro="">
      <xdr:nvCxnSpPr>
        <xdr:cNvPr id="240" name="直線コネクタ 239"/>
        <xdr:cNvCxnSpPr/>
      </xdr:nvCxnSpPr>
      <xdr:spPr>
        <a:xfrm flipV="1">
          <a:off x="1130300" y="16451294"/>
          <a:ext cx="889000" cy="9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125300</xdr:rowOff>
    </xdr:from>
    <xdr:ext cx="599010" cy="259045"/>
    <xdr:sp macro="" textlink="">
      <xdr:nvSpPr>
        <xdr:cNvPr id="242" name="テキスト ボックス 241"/>
        <xdr:cNvSpPr txBox="1"/>
      </xdr:nvSpPr>
      <xdr:spPr>
        <a:xfrm>
          <a:off x="1719794" y="16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141057</xdr:rowOff>
    </xdr:from>
    <xdr:ext cx="599010" cy="259045"/>
    <xdr:sp macro="" textlink="">
      <xdr:nvSpPr>
        <xdr:cNvPr id="244" name="テキスト ボックス 243"/>
        <xdr:cNvSpPr txBox="1"/>
      </xdr:nvSpPr>
      <xdr:spPr>
        <a:xfrm>
          <a:off x="830794" y="1677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43732</xdr:rowOff>
    </xdr:from>
    <xdr:to>
      <xdr:col>6</xdr:col>
      <xdr:colOff>561975</xdr:colOff>
      <xdr:row>93</xdr:row>
      <xdr:rowOff>145332</xdr:rowOff>
    </xdr:to>
    <xdr:sp macro="" textlink="">
      <xdr:nvSpPr>
        <xdr:cNvPr id="250" name="円/楕円 249"/>
        <xdr:cNvSpPr/>
      </xdr:nvSpPr>
      <xdr:spPr>
        <a:xfrm>
          <a:off x="4584700" y="159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66609</xdr:rowOff>
    </xdr:from>
    <xdr:ext cx="599010" cy="259045"/>
    <xdr:sp macro="" textlink="">
      <xdr:nvSpPr>
        <xdr:cNvPr id="251" name="衛生費該当値テキスト"/>
        <xdr:cNvSpPr txBox="1"/>
      </xdr:nvSpPr>
      <xdr:spPr>
        <a:xfrm>
          <a:off x="4686300" y="15840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316,331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60410</xdr:rowOff>
    </xdr:from>
    <xdr:to>
      <xdr:col>5</xdr:col>
      <xdr:colOff>409575</xdr:colOff>
      <xdr:row>95</xdr:row>
      <xdr:rowOff>162010</xdr:rowOff>
    </xdr:to>
    <xdr:sp macro="" textlink="">
      <xdr:nvSpPr>
        <xdr:cNvPr id="252" name="円/楕円 251"/>
        <xdr:cNvSpPr/>
      </xdr:nvSpPr>
      <xdr:spPr>
        <a:xfrm>
          <a:off x="3746500" y="1634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7087</xdr:rowOff>
    </xdr:from>
    <xdr:ext cx="599010" cy="259045"/>
    <xdr:sp macro="" textlink="">
      <xdr:nvSpPr>
        <xdr:cNvPr id="253" name="テキスト ボックス 252"/>
        <xdr:cNvSpPr txBox="1"/>
      </xdr:nvSpPr>
      <xdr:spPr>
        <a:xfrm>
          <a:off x="3497794" y="1612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206,224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38452</xdr:rowOff>
    </xdr:from>
    <xdr:to>
      <xdr:col>4</xdr:col>
      <xdr:colOff>206375</xdr:colOff>
      <xdr:row>96</xdr:row>
      <xdr:rowOff>140052</xdr:rowOff>
    </xdr:to>
    <xdr:sp macro="" textlink="">
      <xdr:nvSpPr>
        <xdr:cNvPr id="254" name="円/楕円 253"/>
        <xdr:cNvSpPr/>
      </xdr:nvSpPr>
      <xdr:spPr>
        <a:xfrm>
          <a:off x="2857500" y="1649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156579</xdr:rowOff>
    </xdr:from>
    <xdr:ext cx="599010" cy="259045"/>
    <xdr:sp macro="" textlink="">
      <xdr:nvSpPr>
        <xdr:cNvPr id="255" name="テキスト ボックス 254"/>
        <xdr:cNvSpPr txBox="1"/>
      </xdr:nvSpPr>
      <xdr:spPr>
        <a:xfrm>
          <a:off x="2608794" y="1627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160,448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112744</xdr:rowOff>
    </xdr:from>
    <xdr:to>
      <xdr:col>3</xdr:col>
      <xdr:colOff>3175</xdr:colOff>
      <xdr:row>96</xdr:row>
      <xdr:rowOff>42894</xdr:rowOff>
    </xdr:to>
    <xdr:sp macro="" textlink="">
      <xdr:nvSpPr>
        <xdr:cNvPr id="256" name="円/楕円 255"/>
        <xdr:cNvSpPr/>
      </xdr:nvSpPr>
      <xdr:spPr>
        <a:xfrm>
          <a:off x="1968500" y="1640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59421</xdr:rowOff>
    </xdr:from>
    <xdr:ext cx="599010" cy="259045"/>
    <xdr:sp macro="" textlink="">
      <xdr:nvSpPr>
        <xdr:cNvPr id="257" name="テキスト ボックス 256"/>
        <xdr:cNvSpPr txBox="1"/>
      </xdr:nvSpPr>
      <xdr:spPr>
        <a:xfrm>
          <a:off x="1719794" y="161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190,199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36437</xdr:rowOff>
    </xdr:from>
    <xdr:to>
      <xdr:col>1</xdr:col>
      <xdr:colOff>485775</xdr:colOff>
      <xdr:row>96</xdr:row>
      <xdr:rowOff>138037</xdr:rowOff>
    </xdr:to>
    <xdr:sp macro="" textlink="">
      <xdr:nvSpPr>
        <xdr:cNvPr id="258" name="円/楕円 257"/>
        <xdr:cNvSpPr/>
      </xdr:nvSpPr>
      <xdr:spPr>
        <a:xfrm>
          <a:off x="1079500" y="164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154564</xdr:rowOff>
    </xdr:from>
    <xdr:ext cx="599010" cy="259045"/>
    <xdr:sp macro="" textlink="">
      <xdr:nvSpPr>
        <xdr:cNvPr id="259" name="テキスト ボックス 258"/>
        <xdr:cNvSpPr txBox="1"/>
      </xdr:nvSpPr>
      <xdr:spPr>
        <a:xfrm>
          <a:off x="830794" y="1627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52420</xdr:rowOff>
    </xdr:from>
    <xdr:to>
      <xdr:col>15</xdr:col>
      <xdr:colOff>180340</xdr:colOff>
      <xdr:row>38</xdr:row>
      <xdr:rowOff>139700</xdr:rowOff>
    </xdr:to>
    <xdr:cxnSp macro="">
      <xdr:nvCxnSpPr>
        <xdr:cNvPr id="281" name="直線コネクタ 280"/>
        <xdr:cNvCxnSpPr/>
      </xdr:nvCxnSpPr>
      <xdr:spPr>
        <a:xfrm flipV="1">
          <a:off x="10475595" y="5881720"/>
          <a:ext cx="1270" cy="77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170547</xdr:rowOff>
    </xdr:from>
    <xdr:ext cx="534377" cy="259045"/>
    <xdr:sp macro="" textlink="">
      <xdr:nvSpPr>
        <xdr:cNvPr id="284" name="労働費最大値テキスト"/>
        <xdr:cNvSpPr txBox="1"/>
      </xdr:nvSpPr>
      <xdr:spPr>
        <a:xfrm>
          <a:off x="10528300" y="565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34</xdr:row>
      <xdr:rowOff>52420</xdr:rowOff>
    </xdr:from>
    <xdr:to>
      <xdr:col>15</xdr:col>
      <xdr:colOff>269875</xdr:colOff>
      <xdr:row>34</xdr:row>
      <xdr:rowOff>52420</xdr:rowOff>
    </xdr:to>
    <xdr:cxnSp macro="">
      <xdr:nvCxnSpPr>
        <xdr:cNvPr id="285" name="直線コネクタ 284"/>
        <xdr:cNvCxnSpPr/>
      </xdr:nvCxnSpPr>
      <xdr:spPr>
        <a:xfrm>
          <a:off x="10388600" y="588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76149</xdr:rowOff>
    </xdr:from>
    <xdr:to>
      <xdr:col>15</xdr:col>
      <xdr:colOff>180975</xdr:colOff>
      <xdr:row>38</xdr:row>
      <xdr:rowOff>78046</xdr:rowOff>
    </xdr:to>
    <xdr:cxnSp macro="">
      <xdr:nvCxnSpPr>
        <xdr:cNvPr id="286" name="直線コネクタ 285"/>
        <xdr:cNvCxnSpPr/>
      </xdr:nvCxnSpPr>
      <xdr:spPr>
        <a:xfrm flipV="1">
          <a:off x="9639300" y="6591249"/>
          <a:ext cx="8382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36293</xdr:rowOff>
    </xdr:from>
    <xdr:ext cx="469744" cy="259045"/>
    <xdr:sp macro="" textlink="">
      <xdr:nvSpPr>
        <xdr:cNvPr id="287" name="労働費平均値テキスト"/>
        <xdr:cNvSpPr txBox="1"/>
      </xdr:nvSpPr>
      <xdr:spPr>
        <a:xfrm>
          <a:off x="10528300" y="6379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13416</xdr:rowOff>
    </xdr:from>
    <xdr:to>
      <xdr:col>15</xdr:col>
      <xdr:colOff>231775</xdr:colOff>
      <xdr:row>38</xdr:row>
      <xdr:rowOff>115016</xdr:rowOff>
    </xdr:to>
    <xdr:sp macro="" textlink="">
      <xdr:nvSpPr>
        <xdr:cNvPr id="288" name="フローチャート : 判断 287"/>
        <xdr:cNvSpPr/>
      </xdr:nvSpPr>
      <xdr:spPr>
        <a:xfrm>
          <a:off x="10426700" y="652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75623</xdr:rowOff>
    </xdr:from>
    <xdr:to>
      <xdr:col>14</xdr:col>
      <xdr:colOff>28575</xdr:colOff>
      <xdr:row>38</xdr:row>
      <xdr:rowOff>78046</xdr:rowOff>
    </xdr:to>
    <xdr:cxnSp macro="">
      <xdr:nvCxnSpPr>
        <xdr:cNvPr id="289" name="直線コネクタ 288"/>
        <xdr:cNvCxnSpPr/>
      </xdr:nvCxnSpPr>
      <xdr:spPr>
        <a:xfrm>
          <a:off x="8750300" y="6590723"/>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34927</xdr:rowOff>
    </xdr:from>
    <xdr:to>
      <xdr:col>14</xdr:col>
      <xdr:colOff>79375</xdr:colOff>
      <xdr:row>38</xdr:row>
      <xdr:rowOff>136527</xdr:rowOff>
    </xdr:to>
    <xdr:sp macro="" textlink="">
      <xdr:nvSpPr>
        <xdr:cNvPr id="290" name="フローチャート : 判断 289"/>
        <xdr:cNvSpPr/>
      </xdr:nvSpPr>
      <xdr:spPr>
        <a:xfrm>
          <a:off x="9588500" y="655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127654</xdr:rowOff>
    </xdr:from>
    <xdr:ext cx="469744" cy="259045"/>
    <xdr:sp macro="" textlink="">
      <xdr:nvSpPr>
        <xdr:cNvPr id="291" name="テキスト ボックス 290"/>
        <xdr:cNvSpPr txBox="1"/>
      </xdr:nvSpPr>
      <xdr:spPr>
        <a:xfrm>
          <a:off x="9404427" y="664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113937</xdr:rowOff>
    </xdr:from>
    <xdr:to>
      <xdr:col>12</xdr:col>
      <xdr:colOff>511175</xdr:colOff>
      <xdr:row>38</xdr:row>
      <xdr:rowOff>75623</xdr:rowOff>
    </xdr:to>
    <xdr:cxnSp macro="">
      <xdr:nvCxnSpPr>
        <xdr:cNvPr id="292" name="直線コネクタ 291"/>
        <xdr:cNvCxnSpPr/>
      </xdr:nvCxnSpPr>
      <xdr:spPr>
        <a:xfrm>
          <a:off x="7861300" y="6114687"/>
          <a:ext cx="889000" cy="47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7244</xdr:rowOff>
    </xdr:from>
    <xdr:to>
      <xdr:col>12</xdr:col>
      <xdr:colOff>561975</xdr:colOff>
      <xdr:row>38</xdr:row>
      <xdr:rowOff>108844</xdr:rowOff>
    </xdr:to>
    <xdr:sp macro="" textlink="">
      <xdr:nvSpPr>
        <xdr:cNvPr id="293" name="フローチャート : 判断 292"/>
        <xdr:cNvSpPr/>
      </xdr:nvSpPr>
      <xdr:spPr>
        <a:xfrm>
          <a:off x="8699500" y="652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125371</xdr:rowOff>
    </xdr:from>
    <xdr:ext cx="469744" cy="259045"/>
    <xdr:sp macro="" textlink="">
      <xdr:nvSpPr>
        <xdr:cNvPr id="294" name="テキスト ボックス 293"/>
        <xdr:cNvSpPr txBox="1"/>
      </xdr:nvSpPr>
      <xdr:spPr>
        <a:xfrm>
          <a:off x="8515427" y="62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90117</xdr:rowOff>
    </xdr:from>
    <xdr:to>
      <xdr:col>11</xdr:col>
      <xdr:colOff>307975</xdr:colOff>
      <xdr:row>35</xdr:row>
      <xdr:rowOff>113937</xdr:rowOff>
    </xdr:to>
    <xdr:cxnSp macro="">
      <xdr:nvCxnSpPr>
        <xdr:cNvPr id="295" name="直線コネクタ 294"/>
        <xdr:cNvCxnSpPr/>
      </xdr:nvCxnSpPr>
      <xdr:spPr>
        <a:xfrm>
          <a:off x="6972300" y="5405067"/>
          <a:ext cx="889000" cy="70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154714</xdr:rowOff>
    </xdr:from>
    <xdr:to>
      <xdr:col>11</xdr:col>
      <xdr:colOff>358775</xdr:colOff>
      <xdr:row>38</xdr:row>
      <xdr:rowOff>84864</xdr:rowOff>
    </xdr:to>
    <xdr:sp macro="" textlink="">
      <xdr:nvSpPr>
        <xdr:cNvPr id="296" name="フローチャート : 判断 295"/>
        <xdr:cNvSpPr/>
      </xdr:nvSpPr>
      <xdr:spPr>
        <a:xfrm>
          <a:off x="7810500" y="649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75991</xdr:rowOff>
    </xdr:from>
    <xdr:ext cx="469744" cy="259045"/>
    <xdr:sp macro="" textlink="">
      <xdr:nvSpPr>
        <xdr:cNvPr id="297" name="テキスト ボックス 296"/>
        <xdr:cNvSpPr txBox="1"/>
      </xdr:nvSpPr>
      <xdr:spPr>
        <a:xfrm>
          <a:off x="7626427" y="659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92580</xdr:rowOff>
    </xdr:from>
    <xdr:to>
      <xdr:col>10</xdr:col>
      <xdr:colOff>155575</xdr:colOff>
      <xdr:row>38</xdr:row>
      <xdr:rowOff>22730</xdr:rowOff>
    </xdr:to>
    <xdr:sp macro="" textlink="">
      <xdr:nvSpPr>
        <xdr:cNvPr id="298" name="フローチャート : 判断 297"/>
        <xdr:cNvSpPr/>
      </xdr:nvSpPr>
      <xdr:spPr>
        <a:xfrm>
          <a:off x="6921500" y="643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13857</xdr:rowOff>
    </xdr:from>
    <xdr:ext cx="469744" cy="259045"/>
    <xdr:sp macro="" textlink="">
      <xdr:nvSpPr>
        <xdr:cNvPr id="299" name="テキスト ボックス 298"/>
        <xdr:cNvSpPr txBox="1"/>
      </xdr:nvSpPr>
      <xdr:spPr>
        <a:xfrm>
          <a:off x="6737427" y="652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25349</xdr:rowOff>
    </xdr:from>
    <xdr:to>
      <xdr:col>15</xdr:col>
      <xdr:colOff>231775</xdr:colOff>
      <xdr:row>38</xdr:row>
      <xdr:rowOff>126949</xdr:rowOff>
    </xdr:to>
    <xdr:sp macro="" textlink="">
      <xdr:nvSpPr>
        <xdr:cNvPr id="305" name="円/楕円 304"/>
        <xdr:cNvSpPr/>
      </xdr:nvSpPr>
      <xdr:spPr>
        <a:xfrm>
          <a:off x="10426700" y="65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163293</xdr:rowOff>
    </xdr:from>
    <xdr:ext cx="469744" cy="259045"/>
    <xdr:sp macro="" textlink="">
      <xdr:nvSpPr>
        <xdr:cNvPr id="306" name="労働費該当値テキスト"/>
        <xdr:cNvSpPr txBox="1"/>
      </xdr:nvSpPr>
      <xdr:spPr>
        <a:xfrm>
          <a:off x="10528300" y="650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27246</xdr:rowOff>
    </xdr:from>
    <xdr:to>
      <xdr:col>14</xdr:col>
      <xdr:colOff>79375</xdr:colOff>
      <xdr:row>38</xdr:row>
      <xdr:rowOff>128846</xdr:rowOff>
    </xdr:to>
    <xdr:sp macro="" textlink="">
      <xdr:nvSpPr>
        <xdr:cNvPr id="307" name="円/楕円 306"/>
        <xdr:cNvSpPr/>
      </xdr:nvSpPr>
      <xdr:spPr>
        <a:xfrm>
          <a:off x="9588500" y="654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145373</xdr:rowOff>
    </xdr:from>
    <xdr:ext cx="469744" cy="259045"/>
    <xdr:sp macro="" textlink="">
      <xdr:nvSpPr>
        <xdr:cNvPr id="308" name="テキスト ボックス 307"/>
        <xdr:cNvSpPr txBox="1"/>
      </xdr:nvSpPr>
      <xdr:spPr>
        <a:xfrm>
          <a:off x="9404427" y="631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24823</xdr:rowOff>
    </xdr:from>
    <xdr:to>
      <xdr:col>12</xdr:col>
      <xdr:colOff>561975</xdr:colOff>
      <xdr:row>38</xdr:row>
      <xdr:rowOff>126423</xdr:rowOff>
    </xdr:to>
    <xdr:sp macro="" textlink="">
      <xdr:nvSpPr>
        <xdr:cNvPr id="309" name="円/楕円 308"/>
        <xdr:cNvSpPr/>
      </xdr:nvSpPr>
      <xdr:spPr>
        <a:xfrm>
          <a:off x="8699500" y="65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117550</xdr:rowOff>
    </xdr:from>
    <xdr:ext cx="469744" cy="259045"/>
    <xdr:sp macro="" textlink="">
      <xdr:nvSpPr>
        <xdr:cNvPr id="310" name="テキスト ボックス 309"/>
        <xdr:cNvSpPr txBox="1"/>
      </xdr:nvSpPr>
      <xdr:spPr>
        <a:xfrm>
          <a:off x="8515427" y="66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63137</xdr:rowOff>
    </xdr:from>
    <xdr:to>
      <xdr:col>11</xdr:col>
      <xdr:colOff>358775</xdr:colOff>
      <xdr:row>35</xdr:row>
      <xdr:rowOff>164737</xdr:rowOff>
    </xdr:to>
    <xdr:sp macro="" textlink="">
      <xdr:nvSpPr>
        <xdr:cNvPr id="311" name="円/楕円 310"/>
        <xdr:cNvSpPr/>
      </xdr:nvSpPr>
      <xdr:spPr>
        <a:xfrm>
          <a:off x="7810500" y="606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9814</xdr:rowOff>
    </xdr:from>
    <xdr:ext cx="534377" cy="259045"/>
    <xdr:sp macro="" textlink="">
      <xdr:nvSpPr>
        <xdr:cNvPr id="312" name="テキスト ボックス 311"/>
        <xdr:cNvSpPr txBox="1"/>
      </xdr:nvSpPr>
      <xdr:spPr>
        <a:xfrm>
          <a:off x="7594111" y="583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23,627</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39317</xdr:rowOff>
    </xdr:from>
    <xdr:to>
      <xdr:col>10</xdr:col>
      <xdr:colOff>155575</xdr:colOff>
      <xdr:row>31</xdr:row>
      <xdr:rowOff>140917</xdr:rowOff>
    </xdr:to>
    <xdr:sp macro="" textlink="">
      <xdr:nvSpPr>
        <xdr:cNvPr id="313" name="円/楕円 312"/>
        <xdr:cNvSpPr/>
      </xdr:nvSpPr>
      <xdr:spPr>
        <a:xfrm>
          <a:off x="6921500" y="53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157444</xdr:rowOff>
    </xdr:from>
    <xdr:ext cx="534377" cy="259045"/>
    <xdr:sp macro="" textlink="">
      <xdr:nvSpPr>
        <xdr:cNvPr id="314" name="テキスト ボックス 313"/>
        <xdr:cNvSpPr txBox="1"/>
      </xdr:nvSpPr>
      <xdr:spPr>
        <a:xfrm>
          <a:off x="6705111" y="51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0" name="テキスト ボックス 32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2" name="テキスト ボックス 33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6" name="直線コネクタ 335"/>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7"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38" name="直線コネクタ 337"/>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39"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0" name="直線コネクタ 339"/>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153994</xdr:rowOff>
    </xdr:from>
    <xdr:to>
      <xdr:col>15</xdr:col>
      <xdr:colOff>180975</xdr:colOff>
      <xdr:row>58</xdr:row>
      <xdr:rowOff>34434</xdr:rowOff>
    </xdr:to>
    <xdr:cxnSp macro="">
      <xdr:nvCxnSpPr>
        <xdr:cNvPr id="341" name="直線コネクタ 340"/>
        <xdr:cNvCxnSpPr/>
      </xdr:nvCxnSpPr>
      <xdr:spPr>
        <a:xfrm>
          <a:off x="9639300" y="9926644"/>
          <a:ext cx="838200" cy="5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148320</xdr:rowOff>
    </xdr:from>
    <xdr:ext cx="534377" cy="259045"/>
    <xdr:sp macro="" textlink="">
      <xdr:nvSpPr>
        <xdr:cNvPr id="342" name="農林水産業費平均値テキスト"/>
        <xdr:cNvSpPr txBox="1"/>
      </xdr:nvSpPr>
      <xdr:spPr>
        <a:xfrm>
          <a:off x="10528300" y="9920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3" name="フローチャート : 判断 342"/>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153994</xdr:rowOff>
    </xdr:from>
    <xdr:to>
      <xdr:col>14</xdr:col>
      <xdr:colOff>28575</xdr:colOff>
      <xdr:row>58</xdr:row>
      <xdr:rowOff>7200</xdr:rowOff>
    </xdr:to>
    <xdr:cxnSp macro="">
      <xdr:nvCxnSpPr>
        <xdr:cNvPr id="344" name="直線コネクタ 343"/>
        <xdr:cNvCxnSpPr/>
      </xdr:nvCxnSpPr>
      <xdr:spPr>
        <a:xfrm flipV="1">
          <a:off x="8750300" y="9926644"/>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5" name="フローチャート : 判断 344"/>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89271</xdr:rowOff>
    </xdr:from>
    <xdr:ext cx="599010" cy="259045"/>
    <xdr:sp macro="" textlink="">
      <xdr:nvSpPr>
        <xdr:cNvPr id="346" name="テキスト ボックス 345"/>
        <xdr:cNvSpPr txBox="1"/>
      </xdr:nvSpPr>
      <xdr:spPr>
        <a:xfrm>
          <a:off x="9339794"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7200</xdr:rowOff>
    </xdr:from>
    <xdr:to>
      <xdr:col>12</xdr:col>
      <xdr:colOff>511175</xdr:colOff>
      <xdr:row>58</xdr:row>
      <xdr:rowOff>15667</xdr:rowOff>
    </xdr:to>
    <xdr:cxnSp macro="">
      <xdr:nvCxnSpPr>
        <xdr:cNvPr id="347" name="直線コネクタ 346"/>
        <xdr:cNvCxnSpPr/>
      </xdr:nvCxnSpPr>
      <xdr:spPr>
        <a:xfrm flipV="1">
          <a:off x="7861300" y="9951300"/>
          <a:ext cx="889000" cy="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48" name="フローチャート : 判断 347"/>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94575</xdr:rowOff>
    </xdr:from>
    <xdr:ext cx="534377" cy="259045"/>
    <xdr:sp macro="" textlink="">
      <xdr:nvSpPr>
        <xdr:cNvPr id="349" name="テキスト ボックス 348"/>
        <xdr:cNvSpPr txBox="1"/>
      </xdr:nvSpPr>
      <xdr:spPr>
        <a:xfrm>
          <a:off x="8483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140559</xdr:rowOff>
    </xdr:from>
    <xdr:to>
      <xdr:col>11</xdr:col>
      <xdr:colOff>307975</xdr:colOff>
      <xdr:row>58</xdr:row>
      <xdr:rowOff>15667</xdr:rowOff>
    </xdr:to>
    <xdr:cxnSp macro="">
      <xdr:nvCxnSpPr>
        <xdr:cNvPr id="350" name="直線コネクタ 349"/>
        <xdr:cNvCxnSpPr/>
      </xdr:nvCxnSpPr>
      <xdr:spPr>
        <a:xfrm>
          <a:off x="6972300" y="9913209"/>
          <a:ext cx="889000" cy="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1" name="フローチャート : 判断 350"/>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106118</xdr:rowOff>
    </xdr:from>
    <xdr:ext cx="534377" cy="259045"/>
    <xdr:sp macro="" textlink="">
      <xdr:nvSpPr>
        <xdr:cNvPr id="352" name="テキスト ボックス 351"/>
        <xdr:cNvSpPr txBox="1"/>
      </xdr:nvSpPr>
      <xdr:spPr>
        <a:xfrm>
          <a:off x="7594111" y="100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3" name="フローチャート : 判断 352"/>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108555</xdr:rowOff>
    </xdr:from>
    <xdr:ext cx="534377" cy="259045"/>
    <xdr:sp macro="" textlink="">
      <xdr:nvSpPr>
        <xdr:cNvPr id="354" name="テキスト ボックス 353"/>
        <xdr:cNvSpPr txBox="1"/>
      </xdr:nvSpPr>
      <xdr:spPr>
        <a:xfrm>
          <a:off x="6705111" y="1005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155084</xdr:rowOff>
    </xdr:from>
    <xdr:to>
      <xdr:col>15</xdr:col>
      <xdr:colOff>231775</xdr:colOff>
      <xdr:row>58</xdr:row>
      <xdr:rowOff>85234</xdr:rowOff>
    </xdr:to>
    <xdr:sp macro="" textlink="">
      <xdr:nvSpPr>
        <xdr:cNvPr id="360" name="円/楕円 359"/>
        <xdr:cNvSpPr/>
      </xdr:nvSpPr>
      <xdr:spPr>
        <a:xfrm>
          <a:off x="10426700" y="992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114461</xdr:rowOff>
    </xdr:from>
    <xdr:ext cx="599010" cy="259045"/>
    <xdr:sp macro="" textlink="">
      <xdr:nvSpPr>
        <xdr:cNvPr id="361" name="農林水産業費該当値テキスト"/>
        <xdr:cNvSpPr txBox="1"/>
      </xdr:nvSpPr>
      <xdr:spPr>
        <a:xfrm>
          <a:off x="10528300" y="971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115,121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103194</xdr:rowOff>
    </xdr:from>
    <xdr:to>
      <xdr:col>14</xdr:col>
      <xdr:colOff>79375</xdr:colOff>
      <xdr:row>58</xdr:row>
      <xdr:rowOff>33344</xdr:rowOff>
    </xdr:to>
    <xdr:sp macro="" textlink="">
      <xdr:nvSpPr>
        <xdr:cNvPr id="362" name="円/楕円 361"/>
        <xdr:cNvSpPr/>
      </xdr:nvSpPr>
      <xdr:spPr>
        <a:xfrm>
          <a:off x="9588500" y="98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49871</xdr:rowOff>
    </xdr:from>
    <xdr:ext cx="599010" cy="259045"/>
    <xdr:sp macro="" textlink="">
      <xdr:nvSpPr>
        <xdr:cNvPr id="363" name="テキスト ボックス 362"/>
        <xdr:cNvSpPr txBox="1"/>
      </xdr:nvSpPr>
      <xdr:spPr>
        <a:xfrm>
          <a:off x="9339794" y="965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171,867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127850</xdr:rowOff>
    </xdr:from>
    <xdr:to>
      <xdr:col>12</xdr:col>
      <xdr:colOff>561975</xdr:colOff>
      <xdr:row>58</xdr:row>
      <xdr:rowOff>58000</xdr:rowOff>
    </xdr:to>
    <xdr:sp macro="" textlink="">
      <xdr:nvSpPr>
        <xdr:cNvPr id="364" name="円/楕円 363"/>
        <xdr:cNvSpPr/>
      </xdr:nvSpPr>
      <xdr:spPr>
        <a:xfrm>
          <a:off x="8699500" y="99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74527</xdr:rowOff>
    </xdr:from>
    <xdr:ext cx="599010" cy="259045"/>
    <xdr:sp macro="" textlink="">
      <xdr:nvSpPr>
        <xdr:cNvPr id="365" name="テキスト ボックス 364"/>
        <xdr:cNvSpPr txBox="1"/>
      </xdr:nvSpPr>
      <xdr:spPr>
        <a:xfrm>
          <a:off x="8450794" y="967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144,903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136317</xdr:rowOff>
    </xdr:from>
    <xdr:to>
      <xdr:col>11</xdr:col>
      <xdr:colOff>358775</xdr:colOff>
      <xdr:row>58</xdr:row>
      <xdr:rowOff>66467</xdr:rowOff>
    </xdr:to>
    <xdr:sp macro="" textlink="">
      <xdr:nvSpPr>
        <xdr:cNvPr id="366" name="円/楕円 365"/>
        <xdr:cNvSpPr/>
      </xdr:nvSpPr>
      <xdr:spPr>
        <a:xfrm>
          <a:off x="7810500" y="990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82994</xdr:rowOff>
    </xdr:from>
    <xdr:ext cx="599010" cy="259045"/>
    <xdr:sp macro="" textlink="">
      <xdr:nvSpPr>
        <xdr:cNvPr id="367" name="テキスト ボックス 366"/>
        <xdr:cNvSpPr txBox="1"/>
      </xdr:nvSpPr>
      <xdr:spPr>
        <a:xfrm>
          <a:off x="7561794" y="968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135,644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89759</xdr:rowOff>
    </xdr:from>
    <xdr:to>
      <xdr:col>10</xdr:col>
      <xdr:colOff>155575</xdr:colOff>
      <xdr:row>58</xdr:row>
      <xdr:rowOff>19909</xdr:rowOff>
    </xdr:to>
    <xdr:sp macro="" textlink="">
      <xdr:nvSpPr>
        <xdr:cNvPr id="368" name="円/楕円 367"/>
        <xdr:cNvSpPr/>
      </xdr:nvSpPr>
      <xdr:spPr>
        <a:xfrm>
          <a:off x="6921500" y="986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36436</xdr:rowOff>
    </xdr:from>
    <xdr:ext cx="599010" cy="259045"/>
    <xdr:sp macro="" textlink="">
      <xdr:nvSpPr>
        <xdr:cNvPr id="369" name="テキスト ボックス 368"/>
        <xdr:cNvSpPr txBox="1"/>
      </xdr:nvSpPr>
      <xdr:spPr>
        <a:xfrm>
          <a:off x="6672794" y="963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3" name="テキスト ボックス 382"/>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5" name="テキスト ボックス 384"/>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7" name="テキスト ボックス 386"/>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89" name="テキスト ボックス 388"/>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1" name="テキスト ボックス 39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5" name="直線コネクタ 394"/>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6"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7" name="直線コネクタ 396"/>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398"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399" name="直線コネクタ 398"/>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95976</xdr:rowOff>
    </xdr:from>
    <xdr:to>
      <xdr:col>15</xdr:col>
      <xdr:colOff>180975</xdr:colOff>
      <xdr:row>78</xdr:row>
      <xdr:rowOff>127877</xdr:rowOff>
    </xdr:to>
    <xdr:cxnSp macro="">
      <xdr:nvCxnSpPr>
        <xdr:cNvPr id="400" name="直線コネクタ 399"/>
        <xdr:cNvCxnSpPr/>
      </xdr:nvCxnSpPr>
      <xdr:spPr>
        <a:xfrm flipV="1">
          <a:off x="9639300" y="13469076"/>
          <a:ext cx="838200" cy="3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50041</xdr:rowOff>
    </xdr:from>
    <xdr:ext cx="534377" cy="259045"/>
    <xdr:sp macro="" textlink="">
      <xdr:nvSpPr>
        <xdr:cNvPr id="401" name="商工費平均値テキスト"/>
        <xdr:cNvSpPr txBox="1"/>
      </xdr:nvSpPr>
      <xdr:spPr>
        <a:xfrm>
          <a:off x="10528300" y="1325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2" name="フローチャート : 判断 401"/>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127877</xdr:rowOff>
    </xdr:from>
    <xdr:to>
      <xdr:col>14</xdr:col>
      <xdr:colOff>28575</xdr:colOff>
      <xdr:row>78</xdr:row>
      <xdr:rowOff>161658</xdr:rowOff>
    </xdr:to>
    <xdr:cxnSp macro="">
      <xdr:nvCxnSpPr>
        <xdr:cNvPr id="403" name="直線コネクタ 402"/>
        <xdr:cNvCxnSpPr/>
      </xdr:nvCxnSpPr>
      <xdr:spPr>
        <a:xfrm flipV="1">
          <a:off x="8750300" y="13500977"/>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4" name="フローチャート : 判断 403"/>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156069</xdr:rowOff>
    </xdr:from>
    <xdr:ext cx="534377" cy="259045"/>
    <xdr:sp macro="" textlink="">
      <xdr:nvSpPr>
        <xdr:cNvPr id="405" name="テキスト ボックス 404"/>
        <xdr:cNvSpPr txBox="1"/>
      </xdr:nvSpPr>
      <xdr:spPr>
        <a:xfrm>
          <a:off x="9372111" y="131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145951</xdr:rowOff>
    </xdr:from>
    <xdr:to>
      <xdr:col>12</xdr:col>
      <xdr:colOff>511175</xdr:colOff>
      <xdr:row>78</xdr:row>
      <xdr:rowOff>161658</xdr:rowOff>
    </xdr:to>
    <xdr:cxnSp macro="">
      <xdr:nvCxnSpPr>
        <xdr:cNvPr id="406" name="直線コネクタ 405"/>
        <xdr:cNvCxnSpPr/>
      </xdr:nvCxnSpPr>
      <xdr:spPr>
        <a:xfrm>
          <a:off x="7861300" y="13519051"/>
          <a:ext cx="889000" cy="1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7" name="フローチャート : 判断 406"/>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164664</xdr:rowOff>
    </xdr:from>
    <xdr:ext cx="534377" cy="259045"/>
    <xdr:sp macro="" textlink="">
      <xdr:nvSpPr>
        <xdr:cNvPr id="408" name="テキスト ボックス 407"/>
        <xdr:cNvSpPr txBox="1"/>
      </xdr:nvSpPr>
      <xdr:spPr>
        <a:xfrm>
          <a:off x="8483111" y="1319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116317</xdr:rowOff>
    </xdr:from>
    <xdr:to>
      <xdr:col>11</xdr:col>
      <xdr:colOff>307975</xdr:colOff>
      <xdr:row>78</xdr:row>
      <xdr:rowOff>145951</xdr:rowOff>
    </xdr:to>
    <xdr:cxnSp macro="">
      <xdr:nvCxnSpPr>
        <xdr:cNvPr id="409" name="直線コネクタ 408"/>
        <xdr:cNvCxnSpPr/>
      </xdr:nvCxnSpPr>
      <xdr:spPr>
        <a:xfrm>
          <a:off x="6972300" y="13489417"/>
          <a:ext cx="889000" cy="2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0" name="フローチャート : 判断 409"/>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11668</xdr:rowOff>
    </xdr:from>
    <xdr:ext cx="534377" cy="259045"/>
    <xdr:sp macro="" textlink="">
      <xdr:nvSpPr>
        <xdr:cNvPr id="411" name="テキスト ボックス 410"/>
        <xdr:cNvSpPr txBox="1"/>
      </xdr:nvSpPr>
      <xdr:spPr>
        <a:xfrm>
          <a:off x="7594111" y="1321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2" name="フローチャート : 判断 411"/>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162089</xdr:rowOff>
    </xdr:from>
    <xdr:ext cx="534377" cy="259045"/>
    <xdr:sp macro="" textlink="">
      <xdr:nvSpPr>
        <xdr:cNvPr id="413" name="テキスト ボックス 412"/>
        <xdr:cNvSpPr txBox="1"/>
      </xdr:nvSpPr>
      <xdr:spPr>
        <a:xfrm>
          <a:off x="6705111" y="1353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45176</xdr:rowOff>
    </xdr:from>
    <xdr:to>
      <xdr:col>15</xdr:col>
      <xdr:colOff>231775</xdr:colOff>
      <xdr:row>78</xdr:row>
      <xdr:rowOff>146776</xdr:rowOff>
    </xdr:to>
    <xdr:sp macro="" textlink="">
      <xdr:nvSpPr>
        <xdr:cNvPr id="419" name="円/楕円 418"/>
        <xdr:cNvSpPr/>
      </xdr:nvSpPr>
      <xdr:spPr>
        <a:xfrm>
          <a:off x="10426700" y="1341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23603</xdr:rowOff>
    </xdr:from>
    <xdr:ext cx="534377" cy="259045"/>
    <xdr:sp macro="" textlink="">
      <xdr:nvSpPr>
        <xdr:cNvPr id="420" name="商工費該当値テキスト"/>
        <xdr:cNvSpPr txBox="1"/>
      </xdr:nvSpPr>
      <xdr:spPr>
        <a:xfrm>
          <a:off x="10528300" y="1339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53,389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77077</xdr:rowOff>
    </xdr:from>
    <xdr:to>
      <xdr:col>14</xdr:col>
      <xdr:colOff>79375</xdr:colOff>
      <xdr:row>79</xdr:row>
      <xdr:rowOff>7227</xdr:rowOff>
    </xdr:to>
    <xdr:sp macro="" textlink="">
      <xdr:nvSpPr>
        <xdr:cNvPr id="421" name="円/楕円 420"/>
        <xdr:cNvSpPr/>
      </xdr:nvSpPr>
      <xdr:spPr>
        <a:xfrm>
          <a:off x="9588500" y="1345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169804</xdr:rowOff>
    </xdr:from>
    <xdr:ext cx="534377" cy="259045"/>
    <xdr:sp macro="" textlink="">
      <xdr:nvSpPr>
        <xdr:cNvPr id="422" name="テキスト ボックス 421"/>
        <xdr:cNvSpPr txBox="1"/>
      </xdr:nvSpPr>
      <xdr:spPr>
        <a:xfrm>
          <a:off x="9372111" y="1354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43,620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110858</xdr:rowOff>
    </xdr:from>
    <xdr:to>
      <xdr:col>12</xdr:col>
      <xdr:colOff>561975</xdr:colOff>
      <xdr:row>79</xdr:row>
      <xdr:rowOff>41008</xdr:rowOff>
    </xdr:to>
    <xdr:sp macro="" textlink="">
      <xdr:nvSpPr>
        <xdr:cNvPr id="423" name="円/楕円 422"/>
        <xdr:cNvSpPr/>
      </xdr:nvSpPr>
      <xdr:spPr>
        <a:xfrm>
          <a:off x="8699500" y="134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32135</xdr:rowOff>
    </xdr:from>
    <xdr:ext cx="534377" cy="259045"/>
    <xdr:sp macro="" textlink="">
      <xdr:nvSpPr>
        <xdr:cNvPr id="424" name="テキスト ボックス 423"/>
        <xdr:cNvSpPr txBox="1"/>
      </xdr:nvSpPr>
      <xdr:spPr>
        <a:xfrm>
          <a:off x="8483111" y="1357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95151</xdr:rowOff>
    </xdr:from>
    <xdr:to>
      <xdr:col>11</xdr:col>
      <xdr:colOff>358775</xdr:colOff>
      <xdr:row>79</xdr:row>
      <xdr:rowOff>25301</xdr:rowOff>
    </xdr:to>
    <xdr:sp macro="" textlink="">
      <xdr:nvSpPr>
        <xdr:cNvPr id="425" name="円/楕円 424"/>
        <xdr:cNvSpPr/>
      </xdr:nvSpPr>
      <xdr:spPr>
        <a:xfrm>
          <a:off x="7810500" y="1346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16428</xdr:rowOff>
    </xdr:from>
    <xdr:ext cx="534377" cy="259045"/>
    <xdr:sp macro="" textlink="">
      <xdr:nvSpPr>
        <xdr:cNvPr id="426" name="テキスト ボックス 425"/>
        <xdr:cNvSpPr txBox="1"/>
      </xdr:nvSpPr>
      <xdr:spPr>
        <a:xfrm>
          <a:off x="7594111" y="1356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65517</xdr:rowOff>
    </xdr:from>
    <xdr:to>
      <xdr:col>10</xdr:col>
      <xdr:colOff>155575</xdr:colOff>
      <xdr:row>78</xdr:row>
      <xdr:rowOff>167117</xdr:rowOff>
    </xdr:to>
    <xdr:sp macro="" textlink="">
      <xdr:nvSpPr>
        <xdr:cNvPr id="427" name="円/楕円 426"/>
        <xdr:cNvSpPr/>
      </xdr:nvSpPr>
      <xdr:spPr>
        <a:xfrm>
          <a:off x="6921500" y="1343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12194</xdr:rowOff>
    </xdr:from>
    <xdr:ext cx="534377" cy="259045"/>
    <xdr:sp macro="" textlink="">
      <xdr:nvSpPr>
        <xdr:cNvPr id="428" name="テキスト ボックス 427"/>
        <xdr:cNvSpPr txBox="1"/>
      </xdr:nvSpPr>
      <xdr:spPr>
        <a:xfrm>
          <a:off x="6705111" y="1321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0" name="テキスト ボックス 449"/>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4" name="直線コネクタ 453"/>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5"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6" name="直線コネクタ 455"/>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7"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58" name="直線コネクタ 457"/>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111820</xdr:rowOff>
    </xdr:from>
    <xdr:to>
      <xdr:col>15</xdr:col>
      <xdr:colOff>180975</xdr:colOff>
      <xdr:row>98</xdr:row>
      <xdr:rowOff>163002</xdr:rowOff>
    </xdr:to>
    <xdr:cxnSp macro="">
      <xdr:nvCxnSpPr>
        <xdr:cNvPr id="459" name="直線コネクタ 458"/>
        <xdr:cNvCxnSpPr/>
      </xdr:nvCxnSpPr>
      <xdr:spPr>
        <a:xfrm flipV="1">
          <a:off x="9639300" y="16913920"/>
          <a:ext cx="838200" cy="5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170584</xdr:rowOff>
    </xdr:from>
    <xdr:ext cx="599010" cy="259045"/>
    <xdr:sp macro="" textlink="">
      <xdr:nvSpPr>
        <xdr:cNvPr id="460" name="土木費平均値テキスト"/>
        <xdr:cNvSpPr txBox="1"/>
      </xdr:nvSpPr>
      <xdr:spPr>
        <a:xfrm>
          <a:off x="10528300" y="16629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1" name="フローチャート : 判断 460"/>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163002</xdr:rowOff>
    </xdr:from>
    <xdr:to>
      <xdr:col>14</xdr:col>
      <xdr:colOff>28575</xdr:colOff>
      <xdr:row>98</xdr:row>
      <xdr:rowOff>163071</xdr:rowOff>
    </xdr:to>
    <xdr:cxnSp macro="">
      <xdr:nvCxnSpPr>
        <xdr:cNvPr id="462" name="直線コネクタ 461"/>
        <xdr:cNvCxnSpPr/>
      </xdr:nvCxnSpPr>
      <xdr:spPr>
        <a:xfrm flipV="1">
          <a:off x="8750300" y="16965102"/>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3" name="フローチャート : 判断 462"/>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94699</xdr:rowOff>
    </xdr:from>
    <xdr:ext cx="599010" cy="259045"/>
    <xdr:sp macro="" textlink="">
      <xdr:nvSpPr>
        <xdr:cNvPr id="464" name="テキスト ボックス 463"/>
        <xdr:cNvSpPr txBox="1"/>
      </xdr:nvSpPr>
      <xdr:spPr>
        <a:xfrm>
          <a:off x="9339794" y="1655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163071</xdr:rowOff>
    </xdr:from>
    <xdr:to>
      <xdr:col>12</xdr:col>
      <xdr:colOff>511175</xdr:colOff>
      <xdr:row>99</xdr:row>
      <xdr:rowOff>20884</xdr:rowOff>
    </xdr:to>
    <xdr:cxnSp macro="">
      <xdr:nvCxnSpPr>
        <xdr:cNvPr id="465" name="直線コネクタ 464"/>
        <xdr:cNvCxnSpPr/>
      </xdr:nvCxnSpPr>
      <xdr:spPr>
        <a:xfrm flipV="1">
          <a:off x="7861300" y="16965171"/>
          <a:ext cx="889000" cy="2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6" name="フローチャート : 判断 465"/>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120594</xdr:rowOff>
    </xdr:from>
    <xdr:ext cx="599010" cy="259045"/>
    <xdr:sp macro="" textlink="">
      <xdr:nvSpPr>
        <xdr:cNvPr id="467" name="テキスト ボックス 466"/>
        <xdr:cNvSpPr txBox="1"/>
      </xdr:nvSpPr>
      <xdr:spPr>
        <a:xfrm>
          <a:off x="8450794" y="1657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20884</xdr:rowOff>
    </xdr:from>
    <xdr:to>
      <xdr:col>11</xdr:col>
      <xdr:colOff>307975</xdr:colOff>
      <xdr:row>99</xdr:row>
      <xdr:rowOff>28459</xdr:rowOff>
    </xdr:to>
    <xdr:cxnSp macro="">
      <xdr:nvCxnSpPr>
        <xdr:cNvPr id="468" name="直線コネクタ 467"/>
        <xdr:cNvCxnSpPr/>
      </xdr:nvCxnSpPr>
      <xdr:spPr>
        <a:xfrm flipV="1">
          <a:off x="6972300" y="16994434"/>
          <a:ext cx="889000" cy="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69" name="フローチャート : 判断 468"/>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152731</xdr:rowOff>
    </xdr:from>
    <xdr:ext cx="599010" cy="259045"/>
    <xdr:sp macro="" textlink="">
      <xdr:nvSpPr>
        <xdr:cNvPr id="470" name="テキスト ボックス 469"/>
        <xdr:cNvSpPr txBox="1"/>
      </xdr:nvSpPr>
      <xdr:spPr>
        <a:xfrm>
          <a:off x="7561794" y="1661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1" name="フローチャート : 判断 470"/>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157163</xdr:rowOff>
    </xdr:from>
    <xdr:ext cx="599010" cy="259045"/>
    <xdr:sp macro="" textlink="">
      <xdr:nvSpPr>
        <xdr:cNvPr id="472" name="テキスト ボックス 471"/>
        <xdr:cNvSpPr txBox="1"/>
      </xdr:nvSpPr>
      <xdr:spPr>
        <a:xfrm>
          <a:off x="6672794" y="1661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61020</xdr:rowOff>
    </xdr:from>
    <xdr:to>
      <xdr:col>15</xdr:col>
      <xdr:colOff>231775</xdr:colOff>
      <xdr:row>98</xdr:row>
      <xdr:rowOff>162620</xdr:rowOff>
    </xdr:to>
    <xdr:sp macro="" textlink="">
      <xdr:nvSpPr>
        <xdr:cNvPr id="478" name="円/楕円 477"/>
        <xdr:cNvSpPr/>
      </xdr:nvSpPr>
      <xdr:spPr>
        <a:xfrm>
          <a:off x="10426700" y="1686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147397</xdr:rowOff>
    </xdr:from>
    <xdr:ext cx="534377" cy="259045"/>
    <xdr:sp macro="" textlink="">
      <xdr:nvSpPr>
        <xdr:cNvPr id="479" name="土木費該当値テキスト"/>
        <xdr:cNvSpPr txBox="1"/>
      </xdr:nvSpPr>
      <xdr:spPr>
        <a:xfrm>
          <a:off x="10528300" y="1677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97,075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112202</xdr:rowOff>
    </xdr:from>
    <xdr:to>
      <xdr:col>14</xdr:col>
      <xdr:colOff>79375</xdr:colOff>
      <xdr:row>99</xdr:row>
      <xdr:rowOff>42352</xdr:rowOff>
    </xdr:to>
    <xdr:sp macro="" textlink="">
      <xdr:nvSpPr>
        <xdr:cNvPr id="480" name="円/楕円 479"/>
        <xdr:cNvSpPr/>
      </xdr:nvSpPr>
      <xdr:spPr>
        <a:xfrm>
          <a:off x="9588500" y="1691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33479</xdr:rowOff>
    </xdr:from>
    <xdr:ext cx="534377" cy="259045"/>
    <xdr:sp macro="" textlink="">
      <xdr:nvSpPr>
        <xdr:cNvPr id="481" name="テキスト ボックス 480"/>
        <xdr:cNvSpPr txBox="1"/>
      </xdr:nvSpPr>
      <xdr:spPr>
        <a:xfrm>
          <a:off x="9372111" y="1700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65,729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112271</xdr:rowOff>
    </xdr:from>
    <xdr:to>
      <xdr:col>12</xdr:col>
      <xdr:colOff>561975</xdr:colOff>
      <xdr:row>99</xdr:row>
      <xdr:rowOff>42421</xdr:rowOff>
    </xdr:to>
    <xdr:sp macro="" textlink="">
      <xdr:nvSpPr>
        <xdr:cNvPr id="482" name="円/楕円 481"/>
        <xdr:cNvSpPr/>
      </xdr:nvSpPr>
      <xdr:spPr>
        <a:xfrm>
          <a:off x="8699500" y="1691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33548</xdr:rowOff>
    </xdr:from>
    <xdr:ext cx="534377" cy="259045"/>
    <xdr:sp macro="" textlink="">
      <xdr:nvSpPr>
        <xdr:cNvPr id="483" name="テキスト ボックス 482"/>
        <xdr:cNvSpPr txBox="1"/>
      </xdr:nvSpPr>
      <xdr:spPr>
        <a:xfrm>
          <a:off x="8483111" y="1700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65,687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141534</xdr:rowOff>
    </xdr:from>
    <xdr:to>
      <xdr:col>11</xdr:col>
      <xdr:colOff>358775</xdr:colOff>
      <xdr:row>99</xdr:row>
      <xdr:rowOff>71684</xdr:rowOff>
    </xdr:to>
    <xdr:sp macro="" textlink="">
      <xdr:nvSpPr>
        <xdr:cNvPr id="484" name="円/楕円 483"/>
        <xdr:cNvSpPr/>
      </xdr:nvSpPr>
      <xdr:spPr>
        <a:xfrm>
          <a:off x="7810500" y="1694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62811</xdr:rowOff>
    </xdr:from>
    <xdr:ext cx="534377" cy="259045"/>
    <xdr:sp macro="" textlink="">
      <xdr:nvSpPr>
        <xdr:cNvPr id="485" name="テキスト ボックス 484"/>
        <xdr:cNvSpPr txBox="1"/>
      </xdr:nvSpPr>
      <xdr:spPr>
        <a:xfrm>
          <a:off x="7594111" y="1703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47,766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149109</xdr:rowOff>
    </xdr:from>
    <xdr:to>
      <xdr:col>10</xdr:col>
      <xdr:colOff>155575</xdr:colOff>
      <xdr:row>99</xdr:row>
      <xdr:rowOff>79259</xdr:rowOff>
    </xdr:to>
    <xdr:sp macro="" textlink="">
      <xdr:nvSpPr>
        <xdr:cNvPr id="486" name="円/楕円 485"/>
        <xdr:cNvSpPr/>
      </xdr:nvSpPr>
      <xdr:spPr>
        <a:xfrm>
          <a:off x="6921500" y="1695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70386</xdr:rowOff>
    </xdr:from>
    <xdr:ext cx="534377" cy="259045"/>
    <xdr:sp macro="" textlink="">
      <xdr:nvSpPr>
        <xdr:cNvPr id="487" name="テキスト ボックス 486"/>
        <xdr:cNvSpPr txBox="1"/>
      </xdr:nvSpPr>
      <xdr:spPr>
        <a:xfrm>
          <a:off x="6705111" y="1704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3" name="直線コネクタ 512"/>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4"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6"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7" name="直線コネクタ 516"/>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125814</xdr:rowOff>
    </xdr:from>
    <xdr:to>
      <xdr:col>23</xdr:col>
      <xdr:colOff>517525</xdr:colOff>
      <xdr:row>38</xdr:row>
      <xdr:rowOff>11423</xdr:rowOff>
    </xdr:to>
    <xdr:cxnSp macro="">
      <xdr:nvCxnSpPr>
        <xdr:cNvPr id="518" name="直線コネクタ 517"/>
        <xdr:cNvCxnSpPr/>
      </xdr:nvCxnSpPr>
      <xdr:spPr>
        <a:xfrm>
          <a:off x="15481300" y="6469464"/>
          <a:ext cx="838200" cy="5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151618</xdr:rowOff>
    </xdr:from>
    <xdr:ext cx="534377" cy="259045"/>
    <xdr:sp macro="" textlink="">
      <xdr:nvSpPr>
        <xdr:cNvPr id="519" name="消防費平均値テキスト"/>
        <xdr:cNvSpPr txBox="1"/>
      </xdr:nvSpPr>
      <xdr:spPr>
        <a:xfrm>
          <a:off x="16370300" y="649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0" name="フローチャート : 判断 519"/>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125814</xdr:rowOff>
    </xdr:from>
    <xdr:to>
      <xdr:col>22</xdr:col>
      <xdr:colOff>365125</xdr:colOff>
      <xdr:row>38</xdr:row>
      <xdr:rowOff>51006</xdr:rowOff>
    </xdr:to>
    <xdr:cxnSp macro="">
      <xdr:nvCxnSpPr>
        <xdr:cNvPr id="521" name="直線コネクタ 520"/>
        <xdr:cNvCxnSpPr/>
      </xdr:nvCxnSpPr>
      <xdr:spPr>
        <a:xfrm flipV="1">
          <a:off x="14592300" y="6469464"/>
          <a:ext cx="889000" cy="9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2" name="フローチャート : 判断 521"/>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105363</xdr:rowOff>
    </xdr:from>
    <xdr:ext cx="534377" cy="259045"/>
    <xdr:sp macro="" textlink="">
      <xdr:nvSpPr>
        <xdr:cNvPr id="523" name="テキスト ボックス 522"/>
        <xdr:cNvSpPr txBox="1"/>
      </xdr:nvSpPr>
      <xdr:spPr>
        <a:xfrm>
          <a:off x="15214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50171</xdr:rowOff>
    </xdr:from>
    <xdr:to>
      <xdr:col>21</xdr:col>
      <xdr:colOff>161925</xdr:colOff>
      <xdr:row>38</xdr:row>
      <xdr:rowOff>51006</xdr:rowOff>
    </xdr:to>
    <xdr:cxnSp macro="">
      <xdr:nvCxnSpPr>
        <xdr:cNvPr id="524" name="直線コネクタ 523"/>
        <xdr:cNvCxnSpPr/>
      </xdr:nvCxnSpPr>
      <xdr:spPr>
        <a:xfrm>
          <a:off x="13703300" y="6565271"/>
          <a:ext cx="889000" cy="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5" name="フローチャート : 判断 524"/>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107623</xdr:rowOff>
    </xdr:from>
    <xdr:ext cx="534377" cy="259045"/>
    <xdr:sp macro="" textlink="">
      <xdr:nvSpPr>
        <xdr:cNvPr id="526" name="テキスト ボックス 525"/>
        <xdr:cNvSpPr txBox="1"/>
      </xdr:nvSpPr>
      <xdr:spPr>
        <a:xfrm>
          <a:off x="14325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50171</xdr:rowOff>
    </xdr:from>
    <xdr:to>
      <xdr:col>19</xdr:col>
      <xdr:colOff>644525</xdr:colOff>
      <xdr:row>38</xdr:row>
      <xdr:rowOff>52861</xdr:rowOff>
    </xdr:to>
    <xdr:cxnSp macro="">
      <xdr:nvCxnSpPr>
        <xdr:cNvPr id="527" name="直線コネクタ 526"/>
        <xdr:cNvCxnSpPr/>
      </xdr:nvCxnSpPr>
      <xdr:spPr>
        <a:xfrm flipV="1">
          <a:off x="12814300" y="6565271"/>
          <a:ext cx="889000" cy="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28" name="フローチャート : 判断 527"/>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131380</xdr:rowOff>
    </xdr:from>
    <xdr:ext cx="534377" cy="259045"/>
    <xdr:sp macro="" textlink="">
      <xdr:nvSpPr>
        <xdr:cNvPr id="529" name="テキスト ボックス 528"/>
        <xdr:cNvSpPr txBox="1"/>
      </xdr:nvSpPr>
      <xdr:spPr>
        <a:xfrm>
          <a:off x="13436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0" name="フローチャート : 判断 529"/>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157268</xdr:rowOff>
    </xdr:from>
    <xdr:ext cx="534377" cy="259045"/>
    <xdr:sp macro="" textlink="">
      <xdr:nvSpPr>
        <xdr:cNvPr id="531" name="テキスト ボックス 530"/>
        <xdr:cNvSpPr txBox="1"/>
      </xdr:nvSpPr>
      <xdr:spPr>
        <a:xfrm>
          <a:off x="12547111" y="66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132073</xdr:rowOff>
    </xdr:from>
    <xdr:to>
      <xdr:col>23</xdr:col>
      <xdr:colOff>568325</xdr:colOff>
      <xdr:row>38</xdr:row>
      <xdr:rowOff>62223</xdr:rowOff>
    </xdr:to>
    <xdr:sp macro="" textlink="">
      <xdr:nvSpPr>
        <xdr:cNvPr id="537" name="円/楕円 536"/>
        <xdr:cNvSpPr/>
      </xdr:nvSpPr>
      <xdr:spPr>
        <a:xfrm>
          <a:off x="16268700" y="647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154950</xdr:rowOff>
    </xdr:from>
    <xdr:ext cx="534377" cy="259045"/>
    <xdr:sp macro="" textlink="">
      <xdr:nvSpPr>
        <xdr:cNvPr id="538" name="消防費該当値テキスト"/>
        <xdr:cNvSpPr txBox="1"/>
      </xdr:nvSpPr>
      <xdr:spPr>
        <a:xfrm>
          <a:off x="16370300" y="632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79,280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75014</xdr:rowOff>
    </xdr:from>
    <xdr:to>
      <xdr:col>22</xdr:col>
      <xdr:colOff>415925</xdr:colOff>
      <xdr:row>38</xdr:row>
      <xdr:rowOff>5164</xdr:rowOff>
    </xdr:to>
    <xdr:sp macro="" textlink="">
      <xdr:nvSpPr>
        <xdr:cNvPr id="539" name="円/楕円 538"/>
        <xdr:cNvSpPr/>
      </xdr:nvSpPr>
      <xdr:spPr>
        <a:xfrm>
          <a:off x="15430500" y="64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21691</xdr:rowOff>
    </xdr:from>
    <xdr:ext cx="534377" cy="259045"/>
    <xdr:sp macro="" textlink="">
      <xdr:nvSpPr>
        <xdr:cNvPr id="540" name="テキスト ボックス 539"/>
        <xdr:cNvSpPr txBox="1"/>
      </xdr:nvSpPr>
      <xdr:spPr>
        <a:xfrm>
          <a:off x="15214111" y="619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96,752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206</xdr:rowOff>
    </xdr:from>
    <xdr:to>
      <xdr:col>21</xdr:col>
      <xdr:colOff>212725</xdr:colOff>
      <xdr:row>38</xdr:row>
      <xdr:rowOff>101806</xdr:rowOff>
    </xdr:to>
    <xdr:sp macro="" textlink="">
      <xdr:nvSpPr>
        <xdr:cNvPr id="541" name="円/楕円 540"/>
        <xdr:cNvSpPr/>
      </xdr:nvSpPr>
      <xdr:spPr>
        <a:xfrm>
          <a:off x="14541500" y="651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118334</xdr:rowOff>
    </xdr:from>
    <xdr:ext cx="534377" cy="259045"/>
    <xdr:sp macro="" textlink="">
      <xdr:nvSpPr>
        <xdr:cNvPr id="542" name="テキスト ボックス 541"/>
        <xdr:cNvSpPr txBox="1"/>
      </xdr:nvSpPr>
      <xdr:spPr>
        <a:xfrm>
          <a:off x="14325111" y="629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67,159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170821</xdr:rowOff>
    </xdr:from>
    <xdr:to>
      <xdr:col>20</xdr:col>
      <xdr:colOff>9525</xdr:colOff>
      <xdr:row>38</xdr:row>
      <xdr:rowOff>100971</xdr:rowOff>
    </xdr:to>
    <xdr:sp macro="" textlink="">
      <xdr:nvSpPr>
        <xdr:cNvPr id="543" name="円/楕円 542"/>
        <xdr:cNvSpPr/>
      </xdr:nvSpPr>
      <xdr:spPr>
        <a:xfrm>
          <a:off x="13652500" y="651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117498</xdr:rowOff>
    </xdr:from>
    <xdr:ext cx="534377" cy="259045"/>
    <xdr:sp macro="" textlink="">
      <xdr:nvSpPr>
        <xdr:cNvPr id="544" name="テキスト ボックス 543"/>
        <xdr:cNvSpPr txBox="1"/>
      </xdr:nvSpPr>
      <xdr:spPr>
        <a:xfrm>
          <a:off x="13436111" y="628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67,415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2061</xdr:rowOff>
    </xdr:from>
    <xdr:to>
      <xdr:col>18</xdr:col>
      <xdr:colOff>492125</xdr:colOff>
      <xdr:row>38</xdr:row>
      <xdr:rowOff>103661</xdr:rowOff>
    </xdr:to>
    <xdr:sp macro="" textlink="">
      <xdr:nvSpPr>
        <xdr:cNvPr id="545" name="円/楕円 544"/>
        <xdr:cNvSpPr/>
      </xdr:nvSpPr>
      <xdr:spPr>
        <a:xfrm>
          <a:off x="12763500" y="65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120189</xdr:rowOff>
    </xdr:from>
    <xdr:ext cx="534377" cy="259045"/>
    <xdr:sp macro="" textlink="">
      <xdr:nvSpPr>
        <xdr:cNvPr id="546" name="テキスト ボックス 545"/>
        <xdr:cNvSpPr txBox="1"/>
      </xdr:nvSpPr>
      <xdr:spPr>
        <a:xfrm>
          <a:off x="12547111" y="629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7" name="直線コネクタ 556"/>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58" name="テキスト ボックス 557"/>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0" name="テキスト ボックス 559"/>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1" name="直線コネクタ 560"/>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2" name="テキスト ボックス 561"/>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6" name="直線コネクタ 565"/>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7"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68" name="直線コネクタ 567"/>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69"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0" name="直線コネクタ 569"/>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69282</xdr:rowOff>
    </xdr:from>
    <xdr:to>
      <xdr:col>23</xdr:col>
      <xdr:colOff>517525</xdr:colOff>
      <xdr:row>57</xdr:row>
      <xdr:rowOff>104946</xdr:rowOff>
    </xdr:to>
    <xdr:cxnSp macro="">
      <xdr:nvCxnSpPr>
        <xdr:cNvPr id="571" name="直線コネクタ 570"/>
        <xdr:cNvCxnSpPr/>
      </xdr:nvCxnSpPr>
      <xdr:spPr>
        <a:xfrm flipV="1">
          <a:off x="15481300" y="9841932"/>
          <a:ext cx="838200" cy="3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45093</xdr:rowOff>
    </xdr:from>
    <xdr:ext cx="599010" cy="259045"/>
    <xdr:sp macro="" textlink="">
      <xdr:nvSpPr>
        <xdr:cNvPr id="572" name="教育費平均値テキスト"/>
        <xdr:cNvSpPr txBox="1"/>
      </xdr:nvSpPr>
      <xdr:spPr>
        <a:xfrm>
          <a:off x="16370300" y="9817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3" name="フローチャート : 判断 572"/>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89804</xdr:rowOff>
    </xdr:from>
    <xdr:to>
      <xdr:col>22</xdr:col>
      <xdr:colOff>365125</xdr:colOff>
      <xdr:row>57</xdr:row>
      <xdr:rowOff>104946</xdr:rowOff>
    </xdr:to>
    <xdr:cxnSp macro="">
      <xdr:nvCxnSpPr>
        <xdr:cNvPr id="574" name="直線コネクタ 573"/>
        <xdr:cNvCxnSpPr/>
      </xdr:nvCxnSpPr>
      <xdr:spPr>
        <a:xfrm>
          <a:off x="14592300" y="9862454"/>
          <a:ext cx="889000" cy="1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5" name="フローチャート : 判断 574"/>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160414</xdr:rowOff>
    </xdr:from>
    <xdr:ext cx="599010" cy="259045"/>
    <xdr:sp macro="" textlink="">
      <xdr:nvSpPr>
        <xdr:cNvPr id="576" name="テキスト ボックス 575"/>
        <xdr:cNvSpPr txBox="1"/>
      </xdr:nvSpPr>
      <xdr:spPr>
        <a:xfrm>
          <a:off x="15181794" y="99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89804</xdr:rowOff>
    </xdr:from>
    <xdr:to>
      <xdr:col>21</xdr:col>
      <xdr:colOff>161925</xdr:colOff>
      <xdr:row>57</xdr:row>
      <xdr:rowOff>102196</xdr:rowOff>
    </xdr:to>
    <xdr:cxnSp macro="">
      <xdr:nvCxnSpPr>
        <xdr:cNvPr id="577" name="直線コネクタ 576"/>
        <xdr:cNvCxnSpPr/>
      </xdr:nvCxnSpPr>
      <xdr:spPr>
        <a:xfrm flipV="1">
          <a:off x="13703300" y="9862454"/>
          <a:ext cx="889000" cy="1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78" name="フローチャート : 判断 577"/>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4829</xdr:rowOff>
    </xdr:from>
    <xdr:ext cx="599010" cy="259045"/>
    <xdr:sp macro="" textlink="">
      <xdr:nvSpPr>
        <xdr:cNvPr id="579" name="テキスト ボックス 578"/>
        <xdr:cNvSpPr txBox="1"/>
      </xdr:nvSpPr>
      <xdr:spPr>
        <a:xfrm>
          <a:off x="14292794" y="99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102196</xdr:rowOff>
    </xdr:from>
    <xdr:to>
      <xdr:col>19</xdr:col>
      <xdr:colOff>644525</xdr:colOff>
      <xdr:row>57</xdr:row>
      <xdr:rowOff>109903</xdr:rowOff>
    </xdr:to>
    <xdr:cxnSp macro="">
      <xdr:nvCxnSpPr>
        <xdr:cNvPr id="580" name="直線コネクタ 579"/>
        <xdr:cNvCxnSpPr/>
      </xdr:nvCxnSpPr>
      <xdr:spPr>
        <a:xfrm flipV="1">
          <a:off x="12814300" y="9874846"/>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1" name="フローチャート : 判断 580"/>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6498</xdr:rowOff>
    </xdr:from>
    <xdr:ext cx="599010" cy="259045"/>
    <xdr:sp macro="" textlink="">
      <xdr:nvSpPr>
        <xdr:cNvPr id="582" name="テキスト ボックス 581"/>
        <xdr:cNvSpPr txBox="1"/>
      </xdr:nvSpPr>
      <xdr:spPr>
        <a:xfrm>
          <a:off x="13403794" y="995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3" name="フローチャート : 判断 582"/>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2009</xdr:rowOff>
    </xdr:from>
    <xdr:ext cx="599010" cy="259045"/>
    <xdr:sp macro="" textlink="">
      <xdr:nvSpPr>
        <xdr:cNvPr id="584" name="テキスト ボックス 583"/>
        <xdr:cNvSpPr txBox="1"/>
      </xdr:nvSpPr>
      <xdr:spPr>
        <a:xfrm>
          <a:off x="12514794" y="994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18482</xdr:rowOff>
    </xdr:from>
    <xdr:to>
      <xdr:col>23</xdr:col>
      <xdr:colOff>568325</xdr:colOff>
      <xdr:row>57</xdr:row>
      <xdr:rowOff>120082</xdr:rowOff>
    </xdr:to>
    <xdr:sp macro="" textlink="">
      <xdr:nvSpPr>
        <xdr:cNvPr id="590" name="円/楕円 589"/>
        <xdr:cNvSpPr/>
      </xdr:nvSpPr>
      <xdr:spPr>
        <a:xfrm>
          <a:off x="16268700" y="979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149309</xdr:rowOff>
    </xdr:from>
    <xdr:ext cx="599010" cy="259045"/>
    <xdr:sp macro="" textlink="">
      <xdr:nvSpPr>
        <xdr:cNvPr id="591" name="教育費該当値テキスト"/>
        <xdr:cNvSpPr txBox="1"/>
      </xdr:nvSpPr>
      <xdr:spPr>
        <a:xfrm>
          <a:off x="16370300" y="957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223,217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54146</xdr:rowOff>
    </xdr:from>
    <xdr:to>
      <xdr:col>22</xdr:col>
      <xdr:colOff>415925</xdr:colOff>
      <xdr:row>57</xdr:row>
      <xdr:rowOff>155746</xdr:rowOff>
    </xdr:to>
    <xdr:sp macro="" textlink="">
      <xdr:nvSpPr>
        <xdr:cNvPr id="592" name="円/楕円 591"/>
        <xdr:cNvSpPr/>
      </xdr:nvSpPr>
      <xdr:spPr>
        <a:xfrm>
          <a:off x="15430500" y="98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823</xdr:rowOff>
    </xdr:from>
    <xdr:ext cx="599010" cy="259045"/>
    <xdr:sp macro="" textlink="">
      <xdr:nvSpPr>
        <xdr:cNvPr id="593" name="テキスト ボックス 592"/>
        <xdr:cNvSpPr txBox="1"/>
      </xdr:nvSpPr>
      <xdr:spPr>
        <a:xfrm>
          <a:off x="15181794" y="960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160,813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39004</xdr:rowOff>
    </xdr:from>
    <xdr:to>
      <xdr:col>21</xdr:col>
      <xdr:colOff>212725</xdr:colOff>
      <xdr:row>57</xdr:row>
      <xdr:rowOff>140604</xdr:rowOff>
    </xdr:to>
    <xdr:sp macro="" textlink="">
      <xdr:nvSpPr>
        <xdr:cNvPr id="594" name="円/楕円 593"/>
        <xdr:cNvSpPr/>
      </xdr:nvSpPr>
      <xdr:spPr>
        <a:xfrm>
          <a:off x="14541500" y="981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157131</xdr:rowOff>
    </xdr:from>
    <xdr:ext cx="599010" cy="259045"/>
    <xdr:sp macro="" textlink="">
      <xdr:nvSpPr>
        <xdr:cNvPr id="595" name="テキスト ボックス 594"/>
        <xdr:cNvSpPr txBox="1"/>
      </xdr:nvSpPr>
      <xdr:spPr>
        <a:xfrm>
          <a:off x="14292794" y="958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187,308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51396</xdr:rowOff>
    </xdr:from>
    <xdr:to>
      <xdr:col>20</xdr:col>
      <xdr:colOff>9525</xdr:colOff>
      <xdr:row>57</xdr:row>
      <xdr:rowOff>152996</xdr:rowOff>
    </xdr:to>
    <xdr:sp macro="" textlink="">
      <xdr:nvSpPr>
        <xdr:cNvPr id="596" name="円/楕円 595"/>
        <xdr:cNvSpPr/>
      </xdr:nvSpPr>
      <xdr:spPr>
        <a:xfrm>
          <a:off x="13652500" y="982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169523</xdr:rowOff>
    </xdr:from>
    <xdr:ext cx="599010" cy="259045"/>
    <xdr:sp macro="" textlink="">
      <xdr:nvSpPr>
        <xdr:cNvPr id="597" name="テキスト ボックス 596"/>
        <xdr:cNvSpPr txBox="1"/>
      </xdr:nvSpPr>
      <xdr:spPr>
        <a:xfrm>
          <a:off x="13403794" y="9599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165,623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59103</xdr:rowOff>
    </xdr:from>
    <xdr:to>
      <xdr:col>18</xdr:col>
      <xdr:colOff>492125</xdr:colOff>
      <xdr:row>57</xdr:row>
      <xdr:rowOff>160703</xdr:rowOff>
    </xdr:to>
    <xdr:sp macro="" textlink="">
      <xdr:nvSpPr>
        <xdr:cNvPr id="598" name="円/楕円 597"/>
        <xdr:cNvSpPr/>
      </xdr:nvSpPr>
      <xdr:spPr>
        <a:xfrm>
          <a:off x="12763500" y="983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5780</xdr:rowOff>
    </xdr:from>
    <xdr:ext cx="599010" cy="259045"/>
    <xdr:sp macro="" textlink="">
      <xdr:nvSpPr>
        <xdr:cNvPr id="599" name="テキスト ボックス 598"/>
        <xdr:cNvSpPr txBox="1"/>
      </xdr:nvSpPr>
      <xdr:spPr>
        <a:xfrm>
          <a:off x="12514794" y="96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152,138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19" name="テキスト ボックス 61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3" name="直線コネクタ 622"/>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4"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6"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7" name="直線コネクタ 626"/>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117976</xdr:rowOff>
    </xdr:from>
    <xdr:to>
      <xdr:col>23</xdr:col>
      <xdr:colOff>517525</xdr:colOff>
      <xdr:row>77</xdr:row>
      <xdr:rowOff>124864</xdr:rowOff>
    </xdr:to>
    <xdr:cxnSp macro="">
      <xdr:nvCxnSpPr>
        <xdr:cNvPr id="628" name="直線コネクタ 627"/>
        <xdr:cNvCxnSpPr/>
      </xdr:nvCxnSpPr>
      <xdr:spPr>
        <a:xfrm flipV="1">
          <a:off x="15481300" y="13148176"/>
          <a:ext cx="838200" cy="17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122091</xdr:rowOff>
    </xdr:from>
    <xdr:ext cx="534377" cy="259045"/>
    <xdr:sp macro="" textlink="">
      <xdr:nvSpPr>
        <xdr:cNvPr id="629" name="災害復旧費平均値テキスト"/>
        <xdr:cNvSpPr txBox="1"/>
      </xdr:nvSpPr>
      <xdr:spPr>
        <a:xfrm>
          <a:off x="16370300" y="13495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0" name="フローチャート : 判断 629"/>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119121</xdr:rowOff>
    </xdr:from>
    <xdr:to>
      <xdr:col>22</xdr:col>
      <xdr:colOff>365125</xdr:colOff>
      <xdr:row>77</xdr:row>
      <xdr:rowOff>124864</xdr:rowOff>
    </xdr:to>
    <xdr:cxnSp macro="">
      <xdr:nvCxnSpPr>
        <xdr:cNvPr id="631" name="直線コネクタ 630"/>
        <xdr:cNvCxnSpPr/>
      </xdr:nvCxnSpPr>
      <xdr:spPr>
        <a:xfrm>
          <a:off x="14592300" y="13149321"/>
          <a:ext cx="889000" cy="17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2" name="フローチャート : 判断 631"/>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68296</xdr:rowOff>
    </xdr:from>
    <xdr:ext cx="534377" cy="259045"/>
    <xdr:sp macro="" textlink="">
      <xdr:nvSpPr>
        <xdr:cNvPr id="633" name="テキスト ボックス 632"/>
        <xdr:cNvSpPr txBox="1"/>
      </xdr:nvSpPr>
      <xdr:spPr>
        <a:xfrm>
          <a:off x="15214111" y="1361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119121</xdr:rowOff>
    </xdr:from>
    <xdr:to>
      <xdr:col>21</xdr:col>
      <xdr:colOff>161925</xdr:colOff>
      <xdr:row>77</xdr:row>
      <xdr:rowOff>133032</xdr:rowOff>
    </xdr:to>
    <xdr:cxnSp macro="">
      <xdr:nvCxnSpPr>
        <xdr:cNvPr id="634" name="直線コネクタ 633"/>
        <xdr:cNvCxnSpPr/>
      </xdr:nvCxnSpPr>
      <xdr:spPr>
        <a:xfrm flipV="1">
          <a:off x="13703300" y="13149321"/>
          <a:ext cx="889000" cy="18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5" name="フローチャート : 判断 634"/>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66459</xdr:rowOff>
    </xdr:from>
    <xdr:ext cx="534377" cy="259045"/>
    <xdr:sp macro="" textlink="">
      <xdr:nvSpPr>
        <xdr:cNvPr id="636" name="テキスト ボックス 635"/>
        <xdr:cNvSpPr txBox="1"/>
      </xdr:nvSpPr>
      <xdr:spPr>
        <a:xfrm>
          <a:off x="14325111" y="1361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133032</xdr:rowOff>
    </xdr:from>
    <xdr:to>
      <xdr:col>19</xdr:col>
      <xdr:colOff>644525</xdr:colOff>
      <xdr:row>78</xdr:row>
      <xdr:rowOff>142046</xdr:rowOff>
    </xdr:to>
    <xdr:cxnSp macro="">
      <xdr:nvCxnSpPr>
        <xdr:cNvPr id="637" name="直線コネクタ 636"/>
        <xdr:cNvCxnSpPr/>
      </xdr:nvCxnSpPr>
      <xdr:spPr>
        <a:xfrm flipV="1">
          <a:off x="12814300" y="13334682"/>
          <a:ext cx="889000" cy="18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38" name="フローチャート : 判断 637"/>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54582</xdr:rowOff>
    </xdr:from>
    <xdr:ext cx="534377" cy="259045"/>
    <xdr:sp macro="" textlink="">
      <xdr:nvSpPr>
        <xdr:cNvPr id="639" name="テキスト ボックス 638"/>
        <xdr:cNvSpPr txBox="1"/>
      </xdr:nvSpPr>
      <xdr:spPr>
        <a:xfrm>
          <a:off x="13436111" y="1359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0" name="フローチャート : 判断 639"/>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66409</xdr:rowOff>
    </xdr:from>
    <xdr:ext cx="534377" cy="259045"/>
    <xdr:sp macro="" textlink="">
      <xdr:nvSpPr>
        <xdr:cNvPr id="641" name="テキスト ボックス 640"/>
        <xdr:cNvSpPr txBox="1"/>
      </xdr:nvSpPr>
      <xdr:spPr>
        <a:xfrm>
          <a:off x="12547111" y="1361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67176</xdr:rowOff>
    </xdr:from>
    <xdr:to>
      <xdr:col>23</xdr:col>
      <xdr:colOff>568325</xdr:colOff>
      <xdr:row>76</xdr:row>
      <xdr:rowOff>168776</xdr:rowOff>
    </xdr:to>
    <xdr:sp macro="" textlink="">
      <xdr:nvSpPr>
        <xdr:cNvPr id="647" name="円/楕円 646"/>
        <xdr:cNvSpPr/>
      </xdr:nvSpPr>
      <xdr:spPr>
        <a:xfrm>
          <a:off x="16268700" y="1309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90053</xdr:rowOff>
    </xdr:from>
    <xdr:ext cx="599010" cy="259045"/>
    <xdr:sp macro="" textlink="">
      <xdr:nvSpPr>
        <xdr:cNvPr id="648" name="災害復旧費該当値テキスト"/>
        <xdr:cNvSpPr txBox="1"/>
      </xdr:nvSpPr>
      <xdr:spPr>
        <a:xfrm>
          <a:off x="16370300" y="1294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347,106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74064</xdr:rowOff>
    </xdr:from>
    <xdr:to>
      <xdr:col>22</xdr:col>
      <xdr:colOff>415925</xdr:colOff>
      <xdr:row>78</xdr:row>
      <xdr:rowOff>4214</xdr:rowOff>
    </xdr:to>
    <xdr:sp macro="" textlink="">
      <xdr:nvSpPr>
        <xdr:cNvPr id="649" name="円/楕円 648"/>
        <xdr:cNvSpPr/>
      </xdr:nvSpPr>
      <xdr:spPr>
        <a:xfrm>
          <a:off x="15430500" y="132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20741</xdr:rowOff>
    </xdr:from>
    <xdr:ext cx="599010" cy="259045"/>
    <xdr:sp macro="" textlink="">
      <xdr:nvSpPr>
        <xdr:cNvPr id="650" name="テキスト ボックス 649"/>
        <xdr:cNvSpPr txBox="1"/>
      </xdr:nvSpPr>
      <xdr:spPr>
        <a:xfrm>
          <a:off x="15181794" y="1305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206,682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68321</xdr:rowOff>
    </xdr:from>
    <xdr:to>
      <xdr:col>21</xdr:col>
      <xdr:colOff>212725</xdr:colOff>
      <xdr:row>76</xdr:row>
      <xdr:rowOff>169921</xdr:rowOff>
    </xdr:to>
    <xdr:sp macro="" textlink="">
      <xdr:nvSpPr>
        <xdr:cNvPr id="651" name="円/楕円 650"/>
        <xdr:cNvSpPr/>
      </xdr:nvSpPr>
      <xdr:spPr>
        <a:xfrm>
          <a:off x="14541500" y="1309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14998</xdr:rowOff>
    </xdr:from>
    <xdr:ext cx="599010" cy="259045"/>
    <xdr:sp macro="" textlink="">
      <xdr:nvSpPr>
        <xdr:cNvPr id="652" name="テキスト ボックス 651"/>
        <xdr:cNvSpPr txBox="1"/>
      </xdr:nvSpPr>
      <xdr:spPr>
        <a:xfrm>
          <a:off x="14292794" y="1287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346,204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82232</xdr:rowOff>
    </xdr:from>
    <xdr:to>
      <xdr:col>20</xdr:col>
      <xdr:colOff>9525</xdr:colOff>
      <xdr:row>78</xdr:row>
      <xdr:rowOff>12382</xdr:rowOff>
    </xdr:to>
    <xdr:sp macro="" textlink="">
      <xdr:nvSpPr>
        <xdr:cNvPr id="653" name="円/楕円 652"/>
        <xdr:cNvSpPr/>
      </xdr:nvSpPr>
      <xdr:spPr>
        <a:xfrm>
          <a:off x="13652500" y="1328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28909</xdr:rowOff>
    </xdr:from>
    <xdr:ext cx="599010" cy="259045"/>
    <xdr:sp macro="" textlink="">
      <xdr:nvSpPr>
        <xdr:cNvPr id="654" name="テキスト ボックス 653"/>
        <xdr:cNvSpPr txBox="1"/>
      </xdr:nvSpPr>
      <xdr:spPr>
        <a:xfrm>
          <a:off x="13403794" y="1305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200,250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91246</xdr:rowOff>
    </xdr:from>
    <xdr:to>
      <xdr:col>18</xdr:col>
      <xdr:colOff>492125</xdr:colOff>
      <xdr:row>79</xdr:row>
      <xdr:rowOff>21396</xdr:rowOff>
    </xdr:to>
    <xdr:sp macro="" textlink="">
      <xdr:nvSpPr>
        <xdr:cNvPr id="655" name="円/楕円 654"/>
        <xdr:cNvSpPr/>
      </xdr:nvSpPr>
      <xdr:spPr>
        <a:xfrm>
          <a:off x="12763500" y="1346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37923</xdr:rowOff>
    </xdr:from>
    <xdr:ext cx="534377" cy="259045"/>
    <xdr:sp macro="" textlink="">
      <xdr:nvSpPr>
        <xdr:cNvPr id="656" name="テキスト ボックス 655"/>
        <xdr:cNvSpPr txBox="1"/>
      </xdr:nvSpPr>
      <xdr:spPr>
        <a:xfrm>
          <a:off x="12547111" y="13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0" name="直線コネクタ 679"/>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1"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2" name="直線コネクタ 681"/>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3"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4" name="直線コネクタ 683"/>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7775</xdr:rowOff>
    </xdr:from>
    <xdr:to>
      <xdr:col>23</xdr:col>
      <xdr:colOff>517525</xdr:colOff>
      <xdr:row>97</xdr:row>
      <xdr:rowOff>85350</xdr:rowOff>
    </xdr:to>
    <xdr:cxnSp macro="">
      <xdr:nvCxnSpPr>
        <xdr:cNvPr id="685" name="直線コネクタ 684"/>
        <xdr:cNvCxnSpPr/>
      </xdr:nvCxnSpPr>
      <xdr:spPr>
        <a:xfrm>
          <a:off x="15481300" y="16638425"/>
          <a:ext cx="838200" cy="7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85734</xdr:rowOff>
    </xdr:from>
    <xdr:ext cx="599010" cy="259045"/>
    <xdr:sp macro="" textlink="">
      <xdr:nvSpPr>
        <xdr:cNvPr id="686" name="公債費平均値テキスト"/>
        <xdr:cNvSpPr txBox="1"/>
      </xdr:nvSpPr>
      <xdr:spPr>
        <a:xfrm>
          <a:off x="16370300" y="16716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7" name="フローチャート : 判断 686"/>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7539</xdr:rowOff>
    </xdr:from>
    <xdr:to>
      <xdr:col>22</xdr:col>
      <xdr:colOff>365125</xdr:colOff>
      <xdr:row>97</xdr:row>
      <xdr:rowOff>7775</xdr:rowOff>
    </xdr:to>
    <xdr:cxnSp macro="">
      <xdr:nvCxnSpPr>
        <xdr:cNvPr id="688" name="直線コネクタ 687"/>
        <xdr:cNvCxnSpPr/>
      </xdr:nvCxnSpPr>
      <xdr:spPr>
        <a:xfrm>
          <a:off x="14592300" y="16638189"/>
          <a:ext cx="889000"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89" name="フローチャート : 判断 688"/>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164231</xdr:rowOff>
    </xdr:from>
    <xdr:ext cx="599010" cy="259045"/>
    <xdr:sp macro="" textlink="">
      <xdr:nvSpPr>
        <xdr:cNvPr id="690" name="テキスト ボックス 689"/>
        <xdr:cNvSpPr txBox="1"/>
      </xdr:nvSpPr>
      <xdr:spPr>
        <a:xfrm>
          <a:off x="15181794"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151403</xdr:rowOff>
    </xdr:from>
    <xdr:to>
      <xdr:col>21</xdr:col>
      <xdr:colOff>161925</xdr:colOff>
      <xdr:row>97</xdr:row>
      <xdr:rowOff>7539</xdr:rowOff>
    </xdr:to>
    <xdr:cxnSp macro="">
      <xdr:nvCxnSpPr>
        <xdr:cNvPr id="691" name="直線コネクタ 690"/>
        <xdr:cNvCxnSpPr/>
      </xdr:nvCxnSpPr>
      <xdr:spPr>
        <a:xfrm>
          <a:off x="13703300" y="16610603"/>
          <a:ext cx="889000" cy="2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2" name="フローチャート : 判断 691"/>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161586</xdr:rowOff>
    </xdr:from>
    <xdr:ext cx="599010" cy="259045"/>
    <xdr:sp macro="" textlink="">
      <xdr:nvSpPr>
        <xdr:cNvPr id="693" name="テキスト ボックス 692"/>
        <xdr:cNvSpPr txBox="1"/>
      </xdr:nvSpPr>
      <xdr:spPr>
        <a:xfrm>
          <a:off x="14292794"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85956</xdr:rowOff>
    </xdr:from>
    <xdr:to>
      <xdr:col>19</xdr:col>
      <xdr:colOff>644525</xdr:colOff>
      <xdr:row>96</xdr:row>
      <xdr:rowOff>151403</xdr:rowOff>
    </xdr:to>
    <xdr:cxnSp macro="">
      <xdr:nvCxnSpPr>
        <xdr:cNvPr id="694" name="直線コネクタ 693"/>
        <xdr:cNvCxnSpPr/>
      </xdr:nvCxnSpPr>
      <xdr:spPr>
        <a:xfrm>
          <a:off x="12814300" y="16545156"/>
          <a:ext cx="889000" cy="6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5" name="フローチャート : 判断 694"/>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148215</xdr:rowOff>
    </xdr:from>
    <xdr:ext cx="599010" cy="259045"/>
    <xdr:sp macro="" textlink="">
      <xdr:nvSpPr>
        <xdr:cNvPr id="696" name="テキスト ボックス 695"/>
        <xdr:cNvSpPr txBox="1"/>
      </xdr:nvSpPr>
      <xdr:spPr>
        <a:xfrm>
          <a:off x="13403794" y="1677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7" name="フローチャート : 判断 696"/>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140803</xdr:rowOff>
    </xdr:from>
    <xdr:ext cx="599010" cy="259045"/>
    <xdr:sp macro="" textlink="">
      <xdr:nvSpPr>
        <xdr:cNvPr id="698" name="テキスト ボックス 697"/>
        <xdr:cNvSpPr txBox="1"/>
      </xdr:nvSpPr>
      <xdr:spPr>
        <a:xfrm>
          <a:off x="12514794" y="1677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34550</xdr:rowOff>
    </xdr:from>
    <xdr:to>
      <xdr:col>23</xdr:col>
      <xdr:colOff>568325</xdr:colOff>
      <xdr:row>97</xdr:row>
      <xdr:rowOff>136150</xdr:rowOff>
    </xdr:to>
    <xdr:sp macro="" textlink="">
      <xdr:nvSpPr>
        <xdr:cNvPr id="704" name="円/楕円 703"/>
        <xdr:cNvSpPr/>
      </xdr:nvSpPr>
      <xdr:spPr>
        <a:xfrm>
          <a:off x="16268700" y="16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57427</xdr:rowOff>
    </xdr:from>
    <xdr:ext cx="599010" cy="259045"/>
    <xdr:sp macro="" textlink="">
      <xdr:nvSpPr>
        <xdr:cNvPr id="705" name="公債費該当値テキスト"/>
        <xdr:cNvSpPr txBox="1"/>
      </xdr:nvSpPr>
      <xdr:spPr>
        <a:xfrm>
          <a:off x="16370300" y="1651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158,530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128425</xdr:rowOff>
    </xdr:from>
    <xdr:to>
      <xdr:col>22</xdr:col>
      <xdr:colOff>415925</xdr:colOff>
      <xdr:row>97</xdr:row>
      <xdr:rowOff>58575</xdr:rowOff>
    </xdr:to>
    <xdr:sp macro="" textlink="">
      <xdr:nvSpPr>
        <xdr:cNvPr id="706" name="円/楕円 705"/>
        <xdr:cNvSpPr/>
      </xdr:nvSpPr>
      <xdr:spPr>
        <a:xfrm>
          <a:off x="15430500" y="1658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75102</xdr:rowOff>
    </xdr:from>
    <xdr:ext cx="599010" cy="259045"/>
    <xdr:sp macro="" textlink="">
      <xdr:nvSpPr>
        <xdr:cNvPr id="707" name="テキスト ボックス 706"/>
        <xdr:cNvSpPr txBox="1"/>
      </xdr:nvSpPr>
      <xdr:spPr>
        <a:xfrm>
          <a:off x="15181794" y="1636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199,252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128189</xdr:rowOff>
    </xdr:from>
    <xdr:to>
      <xdr:col>21</xdr:col>
      <xdr:colOff>212725</xdr:colOff>
      <xdr:row>97</xdr:row>
      <xdr:rowOff>58339</xdr:rowOff>
    </xdr:to>
    <xdr:sp macro="" textlink="">
      <xdr:nvSpPr>
        <xdr:cNvPr id="708" name="円/楕円 707"/>
        <xdr:cNvSpPr/>
      </xdr:nvSpPr>
      <xdr:spPr>
        <a:xfrm>
          <a:off x="14541500" y="165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74866</xdr:rowOff>
    </xdr:from>
    <xdr:ext cx="599010" cy="259045"/>
    <xdr:sp macro="" textlink="">
      <xdr:nvSpPr>
        <xdr:cNvPr id="709" name="テキスト ボックス 708"/>
        <xdr:cNvSpPr txBox="1"/>
      </xdr:nvSpPr>
      <xdr:spPr>
        <a:xfrm>
          <a:off x="14292794" y="1636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199,376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100603</xdr:rowOff>
    </xdr:from>
    <xdr:to>
      <xdr:col>20</xdr:col>
      <xdr:colOff>9525</xdr:colOff>
      <xdr:row>97</xdr:row>
      <xdr:rowOff>30753</xdr:rowOff>
    </xdr:to>
    <xdr:sp macro="" textlink="">
      <xdr:nvSpPr>
        <xdr:cNvPr id="710" name="円/楕円 709"/>
        <xdr:cNvSpPr/>
      </xdr:nvSpPr>
      <xdr:spPr>
        <a:xfrm>
          <a:off x="13652500" y="165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47280</xdr:rowOff>
    </xdr:from>
    <xdr:ext cx="599010" cy="259045"/>
    <xdr:sp macro="" textlink="">
      <xdr:nvSpPr>
        <xdr:cNvPr id="711" name="テキスト ボックス 710"/>
        <xdr:cNvSpPr txBox="1"/>
      </xdr:nvSpPr>
      <xdr:spPr>
        <a:xfrm>
          <a:off x="13403794" y="1633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213,857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35156</xdr:rowOff>
    </xdr:from>
    <xdr:to>
      <xdr:col>18</xdr:col>
      <xdr:colOff>492125</xdr:colOff>
      <xdr:row>96</xdr:row>
      <xdr:rowOff>136756</xdr:rowOff>
    </xdr:to>
    <xdr:sp macro="" textlink="">
      <xdr:nvSpPr>
        <xdr:cNvPr id="712" name="円/楕円 711"/>
        <xdr:cNvSpPr/>
      </xdr:nvSpPr>
      <xdr:spPr>
        <a:xfrm>
          <a:off x="12763500" y="1649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153283</xdr:rowOff>
    </xdr:from>
    <xdr:ext cx="599010" cy="259045"/>
    <xdr:sp macro="" textlink="">
      <xdr:nvSpPr>
        <xdr:cNvPr id="713" name="テキスト ボックス 712"/>
        <xdr:cNvSpPr txBox="1"/>
      </xdr:nvSpPr>
      <xdr:spPr>
        <a:xfrm>
          <a:off x="12514794" y="1626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248,212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5" name="直線コネクタ 734"/>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38"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39" name="直線コネクタ 738"/>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1"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2" name="フローチャート : 判断 741"/>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4" name="フローチャート : 判断 743"/>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5" name="テキスト ボックス 744"/>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7" name="フローチャート : 判断 746"/>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48" name="テキスト ボックス 747"/>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0" name="フローチャート : 判断 749"/>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51" name="テキスト ボックス 750"/>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2" name="フローチャート : 判断 751"/>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3" name="テキスト ボックス 752"/>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9" name="円/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0"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1" name="円/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2" name="テキスト ボックス 76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3" name="円/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4" name="テキスト ボックス 76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5" name="円/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6" name="テキスト ボックス 76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7" name="円/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8" name="テキスト ボックス 76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1" name="フローチャート :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3" name="フローチャート :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4" name="テキスト ボックス 79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6" name="フローチャート :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7" name="テキスト ボックス 79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9" name="フローチャート :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0" name="テキスト ボックス 79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1" name="フローチャート :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2" name="テキスト ボックス 80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円/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0" name="円/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1" name="テキスト ボックス 81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2" name="円/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3" name="テキスト ボックス 81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4" name="円/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5" name="テキスト ボックス 81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円/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7" name="テキスト ボックス 81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rgbClr val="0000FF"/>
              </a:solidFill>
              <a:latin typeface="+mn-lt"/>
              <a:ea typeface="+mn-ea"/>
              <a:cs typeface="+mn-cs"/>
            </a:rPr>
            <a:t>　衛生費及び災害復旧費が類似団体平均を大きく上回っている。この大きな要因は、性質別歳出決算の分析でも述べたとおり、</a:t>
          </a:r>
          <a:r>
            <a:rPr kumimoji="1" lang="ja-JP" altLang="ja-JP" sz="1300" b="0" i="0" baseline="0">
              <a:solidFill>
                <a:srgbClr val="0000FF"/>
              </a:solidFill>
              <a:effectLst/>
              <a:latin typeface="+mn-ea"/>
              <a:ea typeface="+mn-ea"/>
              <a:cs typeface="+mn-cs"/>
            </a:rPr>
            <a:t>南和広域医療組合（現・南和広域医療企業団）が行う救急病院整備事業に対する</a:t>
          </a:r>
          <a:r>
            <a:rPr lang="ja-JP" altLang="ja-JP" sz="1300" b="0" i="0" baseline="0">
              <a:solidFill>
                <a:srgbClr val="0000FF"/>
              </a:solidFill>
              <a:effectLst/>
              <a:latin typeface="+mn-ea"/>
              <a:ea typeface="+mn-ea"/>
              <a:cs typeface="+mn-cs"/>
            </a:rPr>
            <a:t>負担金の激増、平成</a:t>
          </a:r>
          <a:r>
            <a:rPr lang="en-US" altLang="ja-JP" sz="1300" b="0" i="0" baseline="0">
              <a:solidFill>
                <a:srgbClr val="0000FF"/>
              </a:solidFill>
              <a:effectLst/>
              <a:latin typeface="+mn-ea"/>
              <a:ea typeface="+mn-ea"/>
              <a:cs typeface="+mn-cs"/>
            </a:rPr>
            <a:t>23</a:t>
          </a:r>
          <a:r>
            <a:rPr lang="ja-JP" altLang="ja-JP" sz="1300" b="0" i="0" baseline="0">
              <a:solidFill>
                <a:srgbClr val="0000FF"/>
              </a:solidFill>
              <a:effectLst/>
              <a:latin typeface="+mn-ea"/>
              <a:ea typeface="+mn-ea"/>
              <a:cs typeface="+mn-cs"/>
            </a:rPr>
            <a:t>年紀伊半島大水害をはじめとする災害復旧事業の実施等によるものである。</a:t>
          </a:r>
          <a:endParaRPr lang="en-US" altLang="ja-JP" sz="1300" b="0" i="0" baseline="0">
            <a:solidFill>
              <a:srgbClr val="0000FF"/>
            </a:solidFill>
            <a:effectLst/>
            <a:latin typeface="+mn-ea"/>
            <a:ea typeface="+mn-ea"/>
            <a:cs typeface="+mn-cs"/>
          </a:endParaRPr>
        </a:p>
        <a:p>
          <a:r>
            <a:rPr lang="ja-JP" altLang="en-US" sz="1300" b="0" i="0" u="none" strike="noStrike" baseline="0" smtClean="0">
              <a:solidFill>
                <a:srgbClr val="0000FF"/>
              </a:solidFill>
              <a:effectLst/>
              <a:latin typeface="+mn-ea"/>
              <a:ea typeface="+mn-ea"/>
              <a:cs typeface="+mn-cs"/>
            </a:rPr>
            <a:t>　また、近年取り立てて大きな増減がなかった教育費において平成</a:t>
          </a:r>
          <a:r>
            <a:rPr lang="en-US" altLang="ja-JP" sz="1300" b="0" i="0" u="none" strike="noStrike" baseline="0" smtClean="0">
              <a:solidFill>
                <a:srgbClr val="0000FF"/>
              </a:solidFill>
              <a:effectLst/>
              <a:latin typeface="+mn-ea"/>
              <a:ea typeface="+mn-ea"/>
              <a:cs typeface="+mn-cs"/>
            </a:rPr>
            <a:t>27</a:t>
          </a:r>
          <a:r>
            <a:rPr lang="ja-JP" altLang="en-US" sz="1300" b="0" i="0" u="none" strike="noStrike" baseline="0" smtClean="0">
              <a:solidFill>
                <a:srgbClr val="0000FF"/>
              </a:solidFill>
              <a:effectLst/>
              <a:latin typeface="+mn-ea"/>
              <a:ea typeface="+mn-ea"/>
              <a:cs typeface="+mn-cs"/>
            </a:rPr>
            <a:t>年度における住民一人当たりコストが前年度比</a:t>
          </a:r>
          <a:r>
            <a:rPr lang="en-US" altLang="ja-JP" sz="1300" b="0" i="0" u="none" strike="noStrike" baseline="0" smtClean="0">
              <a:solidFill>
                <a:srgbClr val="0000FF"/>
              </a:solidFill>
              <a:effectLst/>
              <a:latin typeface="+mn-ea"/>
              <a:ea typeface="+mn-ea"/>
              <a:cs typeface="+mn-cs"/>
            </a:rPr>
            <a:t>62,404</a:t>
          </a:r>
          <a:r>
            <a:rPr lang="ja-JP" altLang="en-US" sz="1300" b="0" i="0" u="none" strike="noStrike" baseline="0" smtClean="0">
              <a:solidFill>
                <a:srgbClr val="0000FF"/>
              </a:solidFill>
              <a:effectLst/>
              <a:latin typeface="+mn-ea"/>
              <a:ea typeface="+mn-ea"/>
              <a:cs typeface="+mn-cs"/>
            </a:rPr>
            <a:t>円増となっているのは、平成</a:t>
          </a:r>
          <a:r>
            <a:rPr lang="en-US" altLang="ja-JP" sz="1300" b="0" i="0" u="none" strike="noStrike" baseline="0" smtClean="0">
              <a:solidFill>
                <a:srgbClr val="0000FF"/>
              </a:solidFill>
              <a:effectLst/>
              <a:latin typeface="+mn-ea"/>
              <a:ea typeface="+mn-ea"/>
              <a:cs typeface="+mn-cs"/>
            </a:rPr>
            <a:t>28</a:t>
          </a:r>
          <a:r>
            <a:rPr lang="ja-JP" altLang="en-US" sz="1300" b="0" i="0" u="none" strike="noStrike" baseline="0" smtClean="0">
              <a:solidFill>
                <a:srgbClr val="0000FF"/>
              </a:solidFill>
              <a:effectLst/>
              <a:latin typeface="+mn-ea"/>
              <a:ea typeface="+mn-ea"/>
              <a:cs typeface="+mn-cs"/>
            </a:rPr>
            <a:t>年度開始の校舎一体型小中一貫教育実施のために多額の施設整備費を要したためである。</a:t>
          </a:r>
          <a:endParaRPr lang="ja-JP" altLang="en-US" sz="1300" b="0" i="0" u="none" strike="noStrike" baseline="0" smtClean="0">
            <a:solidFill>
              <a:srgbClr val="0000FF"/>
            </a:solidFill>
            <a:latin typeface="+mn-ea"/>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　補助金や職員の手当削減など平成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17</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年度から実施している行政改革にかかる緊縮財政運営の成果により、財政調整基金を増額することができた。</a:t>
          </a:r>
          <a:endPar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　しかし、平成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年度以降は、取崩しこそ免れているものの、財政調整基金の積立額が条例で定める最低額の</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100</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千円にとどまっている。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　補助金や職員の手当削減、弔慰費の減額など平成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17</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年度から実施している行政改革にかかる緊縮財政運営の成果により、黒字を維持している。特別会計でも赤字額が存在せず、連結実質赤字比率も黒字となっている。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tuser\Desktop\20170327(H29.4.26&#12294;)&#36001;&#25919;&#29366;&#27841;&#36039;&#26009;&#38598;&#36861;&#21152;&#20998;&#12398;&#20316;&#25104;&#20381;&#38972;&#12395;&#12388;&#12356;&#12390;\&#12304;&#36001;&#25919;&#29366;&#27841;&#36039;&#26009;&#38598;&#12305;_294446_&#40658;&#28381;&#26449;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row>
        <row r="75">
          <cell r="K75">
            <v>11.6</v>
          </cell>
          <cell r="L75">
            <v>9.1999999999999993</v>
          </cell>
          <cell r="M75">
            <v>8.1999999999999993</v>
          </cell>
          <cell r="N75">
            <v>7.2</v>
          </cell>
          <cell r="O75">
            <v>6.1</v>
          </cell>
        </row>
        <row r="77">
          <cell r="G77" t="str">
            <v>類似団体内平均値</v>
          </cell>
          <cell r="K77">
            <v>0</v>
          </cell>
          <cell r="L77">
            <v>0</v>
          </cell>
          <cell r="M77">
            <v>0</v>
          </cell>
          <cell r="N77">
            <v>0</v>
          </cell>
          <cell r="O77">
            <v>0</v>
          </cell>
        </row>
        <row r="79">
          <cell r="K79">
            <v>10.8</v>
          </cell>
          <cell r="L79">
            <v>9.6999999999999993</v>
          </cell>
          <cell r="M79">
            <v>8.6</v>
          </cell>
          <cell r="N79">
            <v>7.7</v>
          </cell>
          <cell r="O79">
            <v>6.4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1739956</v>
      </c>
      <c r="BO4" s="349"/>
      <c r="BP4" s="349"/>
      <c r="BQ4" s="349"/>
      <c r="BR4" s="349"/>
      <c r="BS4" s="349"/>
      <c r="BT4" s="349"/>
      <c r="BU4" s="350"/>
      <c r="BV4" s="348">
        <v>1474668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8.8000000000000007</v>
      </c>
      <c r="CU4" s="355"/>
      <c r="CV4" s="355"/>
      <c r="CW4" s="355"/>
      <c r="CX4" s="355"/>
      <c r="CY4" s="355"/>
      <c r="CZ4" s="355"/>
      <c r="DA4" s="356"/>
      <c r="DB4" s="354">
        <v>7.8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1613331</v>
      </c>
      <c r="BO5" s="386"/>
      <c r="BP5" s="386"/>
      <c r="BQ5" s="386"/>
      <c r="BR5" s="386"/>
      <c r="BS5" s="386"/>
      <c r="BT5" s="386"/>
      <c r="BU5" s="387"/>
      <c r="BV5" s="385">
        <v>1407059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95.7</v>
      </c>
      <c r="CU5" s="383"/>
      <c r="CV5" s="383"/>
      <c r="CW5" s="383"/>
      <c r="CX5" s="383"/>
      <c r="CY5" s="383"/>
      <c r="CZ5" s="383"/>
      <c r="DA5" s="384"/>
      <c r="DB5" s="382">
        <v>96.5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126625</v>
      </c>
      <c r="BO6" s="386"/>
      <c r="BP6" s="386"/>
      <c r="BQ6" s="386"/>
      <c r="BR6" s="386"/>
      <c r="BS6" s="386"/>
      <c r="BT6" s="386"/>
      <c r="BU6" s="387"/>
      <c r="BV6" s="385">
        <v>67609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100.4</v>
      </c>
      <c r="CU6" s="423"/>
      <c r="CV6" s="423"/>
      <c r="CW6" s="423"/>
      <c r="CX6" s="423"/>
      <c r="CY6" s="423"/>
      <c r="CZ6" s="423"/>
      <c r="DA6" s="424"/>
      <c r="DB6" s="422">
        <v>101.4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52334</v>
      </c>
      <c r="BO7" s="386"/>
      <c r="BP7" s="386"/>
      <c r="BQ7" s="386"/>
      <c r="BR7" s="386"/>
      <c r="BS7" s="386"/>
      <c r="BT7" s="386"/>
      <c r="BU7" s="387"/>
      <c r="BV7" s="385">
        <v>4617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845175</v>
      </c>
      <c r="CU7" s="386"/>
      <c r="CV7" s="386"/>
      <c r="CW7" s="386"/>
      <c r="CX7" s="386"/>
      <c r="CY7" s="386"/>
      <c r="CZ7" s="386"/>
      <c r="DA7" s="387"/>
      <c r="DB7" s="385">
        <v>803442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78</v>
      </c>
      <c r="AV8" s="418"/>
      <c r="AW8" s="418"/>
      <c r="AX8" s="418"/>
      <c r="AY8" s="419" t="s">
        <v>92</v>
      </c>
      <c r="AZ8" s="420"/>
      <c r="BA8" s="420"/>
      <c r="BB8" s="420"/>
      <c r="BC8" s="420"/>
      <c r="BD8" s="420"/>
      <c r="BE8" s="420"/>
      <c r="BF8" s="420"/>
      <c r="BG8" s="420"/>
      <c r="BH8" s="420"/>
      <c r="BI8" s="420"/>
      <c r="BJ8" s="420"/>
      <c r="BK8" s="420"/>
      <c r="BL8" s="420"/>
      <c r="BM8" s="421"/>
      <c r="BN8" s="385">
        <v>74291</v>
      </c>
      <c r="BO8" s="386"/>
      <c r="BP8" s="386"/>
      <c r="BQ8" s="386"/>
      <c r="BR8" s="386"/>
      <c r="BS8" s="386"/>
      <c r="BT8" s="386"/>
      <c r="BU8" s="387"/>
      <c r="BV8" s="385">
        <v>62992</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0.1</v>
      </c>
      <c r="CU8" s="426"/>
      <c r="CV8" s="426"/>
      <c r="CW8" s="426"/>
      <c r="CX8" s="426"/>
      <c r="CY8" s="426"/>
      <c r="CZ8" s="426"/>
      <c r="DA8" s="427"/>
      <c r="DB8" s="425">
        <v>0.1</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660</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78</v>
      </c>
      <c r="AV9" s="418"/>
      <c r="AW9" s="418"/>
      <c r="AX9" s="418"/>
      <c r="AY9" s="419" t="s">
        <v>98</v>
      </c>
      <c r="AZ9" s="420"/>
      <c r="BA9" s="420"/>
      <c r="BB9" s="420"/>
      <c r="BC9" s="420"/>
      <c r="BD9" s="420"/>
      <c r="BE9" s="420"/>
      <c r="BF9" s="420"/>
      <c r="BG9" s="420"/>
      <c r="BH9" s="420"/>
      <c r="BI9" s="420"/>
      <c r="BJ9" s="420"/>
      <c r="BK9" s="420"/>
      <c r="BL9" s="420"/>
      <c r="BM9" s="421"/>
      <c r="BN9" s="385">
        <v>11299</v>
      </c>
      <c r="BO9" s="386"/>
      <c r="BP9" s="386"/>
      <c r="BQ9" s="386"/>
      <c r="BR9" s="386"/>
      <c r="BS9" s="386"/>
      <c r="BT9" s="386"/>
      <c r="BU9" s="387"/>
      <c r="BV9" s="385">
        <v>2968</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10.9</v>
      </c>
      <c r="CU9" s="383"/>
      <c r="CV9" s="383"/>
      <c r="CW9" s="383"/>
      <c r="CX9" s="383"/>
      <c r="CY9" s="383"/>
      <c r="CZ9" s="383"/>
      <c r="DA9" s="384"/>
      <c r="DB9" s="382">
        <v>14.8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840</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102</v>
      </c>
      <c r="AV10" s="418"/>
      <c r="AW10" s="418"/>
      <c r="AX10" s="418"/>
      <c r="AY10" s="419" t="s">
        <v>103</v>
      </c>
      <c r="AZ10" s="420"/>
      <c r="BA10" s="420"/>
      <c r="BB10" s="420"/>
      <c r="BC10" s="420"/>
      <c r="BD10" s="420"/>
      <c r="BE10" s="420"/>
      <c r="BF10" s="420"/>
      <c r="BG10" s="420"/>
      <c r="BH10" s="420"/>
      <c r="BI10" s="420"/>
      <c r="BJ10" s="420"/>
      <c r="BK10" s="420"/>
      <c r="BL10" s="420"/>
      <c r="BM10" s="421"/>
      <c r="BN10" s="385">
        <v>100</v>
      </c>
      <c r="BO10" s="386"/>
      <c r="BP10" s="386"/>
      <c r="BQ10" s="386"/>
      <c r="BR10" s="386"/>
      <c r="BS10" s="386"/>
      <c r="BT10" s="386"/>
      <c r="BU10" s="387"/>
      <c r="BV10" s="385">
        <v>100</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102</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t="s">
        <v>109</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c r="A12" s="138"/>
      <c r="B12" s="445" t="s">
        <v>111</v>
      </c>
      <c r="C12" s="446"/>
      <c r="D12" s="446"/>
      <c r="E12" s="446"/>
      <c r="F12" s="446"/>
      <c r="G12" s="446"/>
      <c r="H12" s="446"/>
      <c r="I12" s="446"/>
      <c r="J12" s="446"/>
      <c r="K12" s="447"/>
      <c r="L12" s="454" t="s">
        <v>112</v>
      </c>
      <c r="M12" s="455"/>
      <c r="N12" s="455"/>
      <c r="O12" s="455"/>
      <c r="P12" s="455"/>
      <c r="Q12" s="456"/>
      <c r="R12" s="457">
        <v>774</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t="s">
        <v>118</v>
      </c>
      <c r="BO12" s="386"/>
      <c r="BP12" s="386"/>
      <c r="BQ12" s="386"/>
      <c r="BR12" s="386"/>
      <c r="BS12" s="386"/>
      <c r="BT12" s="386"/>
      <c r="BU12" s="387"/>
      <c r="BV12" s="385" t="s">
        <v>118</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120</v>
      </c>
      <c r="N13" s="474"/>
      <c r="O13" s="474"/>
      <c r="P13" s="474"/>
      <c r="Q13" s="475"/>
      <c r="R13" s="466">
        <v>771</v>
      </c>
      <c r="S13" s="467"/>
      <c r="T13" s="467"/>
      <c r="U13" s="467"/>
      <c r="V13" s="468"/>
      <c r="W13" s="401" t="s">
        <v>121</v>
      </c>
      <c r="X13" s="402"/>
      <c r="Y13" s="402"/>
      <c r="Z13" s="402"/>
      <c r="AA13" s="402"/>
      <c r="AB13" s="392"/>
      <c r="AC13" s="436">
        <v>32</v>
      </c>
      <c r="AD13" s="437"/>
      <c r="AE13" s="437"/>
      <c r="AF13" s="437"/>
      <c r="AG13" s="476"/>
      <c r="AH13" s="436">
        <v>52</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11399</v>
      </c>
      <c r="BO13" s="386"/>
      <c r="BP13" s="386"/>
      <c r="BQ13" s="386"/>
      <c r="BR13" s="386"/>
      <c r="BS13" s="386"/>
      <c r="BT13" s="386"/>
      <c r="BU13" s="387"/>
      <c r="BV13" s="385">
        <v>3068</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6.1</v>
      </c>
      <c r="CU13" s="383"/>
      <c r="CV13" s="383"/>
      <c r="CW13" s="383"/>
      <c r="CX13" s="383"/>
      <c r="CY13" s="383"/>
      <c r="CZ13" s="383"/>
      <c r="DA13" s="384"/>
      <c r="DB13" s="382">
        <v>7.2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126</v>
      </c>
      <c r="M14" s="464"/>
      <c r="N14" s="464"/>
      <c r="O14" s="464"/>
      <c r="P14" s="464"/>
      <c r="Q14" s="465"/>
      <c r="R14" s="466">
        <v>811</v>
      </c>
      <c r="S14" s="467"/>
      <c r="T14" s="467"/>
      <c r="U14" s="467"/>
      <c r="V14" s="468"/>
      <c r="W14" s="375"/>
      <c r="X14" s="376"/>
      <c r="Y14" s="376"/>
      <c r="Z14" s="376"/>
      <c r="AA14" s="376"/>
      <c r="AB14" s="365"/>
      <c r="AC14" s="469">
        <v>9.6</v>
      </c>
      <c r="AD14" s="470"/>
      <c r="AE14" s="470"/>
      <c r="AF14" s="470"/>
      <c r="AG14" s="471"/>
      <c r="AH14" s="469">
        <v>11.6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t="s">
        <v>118</v>
      </c>
      <c r="CU14" s="481"/>
      <c r="CV14" s="481"/>
      <c r="CW14" s="481"/>
      <c r="CX14" s="481"/>
      <c r="CY14" s="481"/>
      <c r="CZ14" s="481"/>
      <c r="DA14" s="482"/>
      <c r="DB14" s="480" t="s">
        <v>118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120</v>
      </c>
      <c r="N15" s="474"/>
      <c r="O15" s="474"/>
      <c r="P15" s="474"/>
      <c r="Q15" s="475"/>
      <c r="R15" s="466">
        <v>808</v>
      </c>
      <c r="S15" s="467"/>
      <c r="T15" s="467"/>
      <c r="U15" s="467"/>
      <c r="V15" s="468"/>
      <c r="W15" s="401" t="s">
        <v>128</v>
      </c>
      <c r="X15" s="402"/>
      <c r="Y15" s="402"/>
      <c r="Z15" s="402"/>
      <c r="AA15" s="402"/>
      <c r="AB15" s="392"/>
      <c r="AC15" s="436">
        <v>84</v>
      </c>
      <c r="AD15" s="437"/>
      <c r="AE15" s="437"/>
      <c r="AF15" s="437"/>
      <c r="AG15" s="476"/>
      <c r="AH15" s="436">
        <v>117</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78670</v>
      </c>
      <c r="BO15" s="349"/>
      <c r="BP15" s="349"/>
      <c r="BQ15" s="349"/>
      <c r="BR15" s="349"/>
      <c r="BS15" s="349"/>
      <c r="BT15" s="349"/>
      <c r="BU15" s="350"/>
      <c r="BV15" s="348">
        <v>75218</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25.1</v>
      </c>
      <c r="AD16" s="470"/>
      <c r="AE16" s="470"/>
      <c r="AF16" s="470"/>
      <c r="AG16" s="471"/>
      <c r="AH16" s="469">
        <v>26.1</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786787</v>
      </c>
      <c r="BO16" s="386"/>
      <c r="BP16" s="386"/>
      <c r="BQ16" s="386"/>
      <c r="BR16" s="386"/>
      <c r="BS16" s="386"/>
      <c r="BT16" s="386"/>
      <c r="BU16" s="387"/>
      <c r="BV16" s="385">
        <v>745977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134</v>
      </c>
      <c r="N17" s="490"/>
      <c r="O17" s="490"/>
      <c r="P17" s="490"/>
      <c r="Q17" s="491"/>
      <c r="R17" s="486" t="s">
        <v>132</v>
      </c>
      <c r="S17" s="487"/>
      <c r="T17" s="487"/>
      <c r="U17" s="487"/>
      <c r="V17" s="488"/>
      <c r="W17" s="401" t="s">
        <v>135</v>
      </c>
      <c r="X17" s="402"/>
      <c r="Y17" s="402"/>
      <c r="Z17" s="402"/>
      <c r="AA17" s="402"/>
      <c r="AB17" s="392"/>
      <c r="AC17" s="436">
        <v>218</v>
      </c>
      <c r="AD17" s="437"/>
      <c r="AE17" s="437"/>
      <c r="AF17" s="437"/>
      <c r="AG17" s="476"/>
      <c r="AH17" s="436">
        <v>279</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97260</v>
      </c>
      <c r="BO17" s="386"/>
      <c r="BP17" s="386"/>
      <c r="BQ17" s="386"/>
      <c r="BR17" s="386"/>
      <c r="BS17" s="386"/>
      <c r="BT17" s="386"/>
      <c r="BU17" s="387"/>
      <c r="BV17" s="385">
        <v>93451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137</v>
      </c>
      <c r="C18" s="428"/>
      <c r="D18" s="428"/>
      <c r="E18" s="497"/>
      <c r="F18" s="497"/>
      <c r="G18" s="497"/>
      <c r="H18" s="497"/>
      <c r="I18" s="497"/>
      <c r="J18" s="497"/>
      <c r="K18" s="497"/>
      <c r="L18" s="498">
        <v>47.7</v>
      </c>
      <c r="M18" s="498"/>
      <c r="N18" s="498"/>
      <c r="O18" s="498"/>
      <c r="P18" s="498"/>
      <c r="Q18" s="498"/>
      <c r="R18" s="499"/>
      <c r="S18" s="499"/>
      <c r="T18" s="499"/>
      <c r="U18" s="499"/>
      <c r="V18" s="500"/>
      <c r="W18" s="403"/>
      <c r="X18" s="404"/>
      <c r="Y18" s="404"/>
      <c r="Z18" s="404"/>
      <c r="AA18" s="404"/>
      <c r="AB18" s="395"/>
      <c r="AC18" s="501">
        <v>65.3</v>
      </c>
      <c r="AD18" s="502"/>
      <c r="AE18" s="502"/>
      <c r="AF18" s="502"/>
      <c r="AG18" s="503"/>
      <c r="AH18" s="501">
        <v>62.3</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814823</v>
      </c>
      <c r="BO18" s="386"/>
      <c r="BP18" s="386"/>
      <c r="BQ18" s="386"/>
      <c r="BR18" s="386"/>
      <c r="BS18" s="386"/>
      <c r="BT18" s="386"/>
      <c r="BU18" s="387"/>
      <c r="BV18" s="385">
        <v>778789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139</v>
      </c>
      <c r="C19" s="428"/>
      <c r="D19" s="428"/>
      <c r="E19" s="497"/>
      <c r="F19" s="497"/>
      <c r="G19" s="497"/>
      <c r="H19" s="497"/>
      <c r="I19" s="497"/>
      <c r="J19" s="497"/>
      <c r="K19" s="497"/>
      <c r="L19" s="505">
        <v>14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1129284</v>
      </c>
      <c r="BO19" s="386"/>
      <c r="BP19" s="386"/>
      <c r="BQ19" s="386"/>
      <c r="BR19" s="386"/>
      <c r="BS19" s="386"/>
      <c r="BT19" s="386"/>
      <c r="BU19" s="387"/>
      <c r="BV19" s="385">
        <v>1092067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141</v>
      </c>
      <c r="C20" s="428"/>
      <c r="D20" s="428"/>
      <c r="E20" s="497"/>
      <c r="F20" s="497"/>
      <c r="G20" s="497"/>
      <c r="H20" s="497"/>
      <c r="I20" s="497"/>
      <c r="J20" s="497"/>
      <c r="K20" s="497"/>
      <c r="L20" s="505">
        <v>311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1090075</v>
      </c>
      <c r="BO23" s="386"/>
      <c r="BP23" s="386"/>
      <c r="BQ23" s="386"/>
      <c r="BR23" s="386"/>
      <c r="BS23" s="386"/>
      <c r="BT23" s="386"/>
      <c r="BU23" s="387"/>
      <c r="BV23" s="385">
        <v>960293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150</v>
      </c>
      <c r="F24" s="415"/>
      <c r="G24" s="415"/>
      <c r="H24" s="415"/>
      <c r="I24" s="415"/>
      <c r="J24" s="415"/>
      <c r="K24" s="416"/>
      <c r="L24" s="436">
        <v>1</v>
      </c>
      <c r="M24" s="437"/>
      <c r="N24" s="437"/>
      <c r="O24" s="437"/>
      <c r="P24" s="476"/>
      <c r="Q24" s="436">
        <v>4200</v>
      </c>
      <c r="R24" s="437"/>
      <c r="S24" s="437"/>
      <c r="T24" s="437"/>
      <c r="U24" s="437"/>
      <c r="V24" s="476"/>
      <c r="W24" s="531"/>
      <c r="X24" s="519"/>
      <c r="Y24" s="520"/>
      <c r="Z24" s="435" t="s">
        <v>151</v>
      </c>
      <c r="AA24" s="415"/>
      <c r="AB24" s="415"/>
      <c r="AC24" s="415"/>
      <c r="AD24" s="415"/>
      <c r="AE24" s="415"/>
      <c r="AF24" s="415"/>
      <c r="AG24" s="416"/>
      <c r="AH24" s="436">
        <v>30</v>
      </c>
      <c r="AI24" s="437"/>
      <c r="AJ24" s="437"/>
      <c r="AK24" s="437"/>
      <c r="AL24" s="476"/>
      <c r="AM24" s="436">
        <v>90630</v>
      </c>
      <c r="AN24" s="437"/>
      <c r="AO24" s="437"/>
      <c r="AP24" s="437"/>
      <c r="AQ24" s="437"/>
      <c r="AR24" s="476"/>
      <c r="AS24" s="436">
        <v>3021</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1041175</v>
      </c>
      <c r="BO24" s="386"/>
      <c r="BP24" s="386"/>
      <c r="BQ24" s="386"/>
      <c r="BR24" s="386"/>
      <c r="BS24" s="386"/>
      <c r="BT24" s="386"/>
      <c r="BU24" s="387"/>
      <c r="BV24" s="385">
        <v>905792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153</v>
      </c>
      <c r="F25" s="415"/>
      <c r="G25" s="415"/>
      <c r="H25" s="415"/>
      <c r="I25" s="415"/>
      <c r="J25" s="415"/>
      <c r="K25" s="416"/>
      <c r="L25" s="436">
        <v>1</v>
      </c>
      <c r="M25" s="437"/>
      <c r="N25" s="437"/>
      <c r="O25" s="437"/>
      <c r="P25" s="476"/>
      <c r="Q25" s="436">
        <v>4600</v>
      </c>
      <c r="R25" s="437"/>
      <c r="S25" s="437"/>
      <c r="T25" s="437"/>
      <c r="U25" s="437"/>
      <c r="V25" s="476"/>
      <c r="W25" s="531"/>
      <c r="X25" s="519"/>
      <c r="Y25" s="520"/>
      <c r="Z25" s="435" t="s">
        <v>154</v>
      </c>
      <c r="AA25" s="415"/>
      <c r="AB25" s="415"/>
      <c r="AC25" s="415"/>
      <c r="AD25" s="415"/>
      <c r="AE25" s="415"/>
      <c r="AF25" s="415"/>
      <c r="AG25" s="416"/>
      <c r="AH25" s="436" t="s">
        <v>118</v>
      </c>
      <c r="AI25" s="437"/>
      <c r="AJ25" s="437"/>
      <c r="AK25" s="437"/>
      <c r="AL25" s="476"/>
      <c r="AM25" s="436" t="s">
        <v>118</v>
      </c>
      <c r="AN25" s="437"/>
      <c r="AO25" s="437"/>
      <c r="AP25" s="437"/>
      <c r="AQ25" s="437"/>
      <c r="AR25" s="476"/>
      <c r="AS25" s="436" t="s">
        <v>118</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198167</v>
      </c>
      <c r="BO25" s="349"/>
      <c r="BP25" s="349"/>
      <c r="BQ25" s="349"/>
      <c r="BR25" s="349"/>
      <c r="BS25" s="349"/>
      <c r="BT25" s="349"/>
      <c r="BU25" s="350"/>
      <c r="BV25" s="348">
        <v>386118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156</v>
      </c>
      <c r="F26" s="415"/>
      <c r="G26" s="415"/>
      <c r="H26" s="415"/>
      <c r="I26" s="415"/>
      <c r="J26" s="415"/>
      <c r="K26" s="416"/>
      <c r="L26" s="436">
        <v>1</v>
      </c>
      <c r="M26" s="437"/>
      <c r="N26" s="437"/>
      <c r="O26" s="437"/>
      <c r="P26" s="476"/>
      <c r="Q26" s="436">
        <v>4200</v>
      </c>
      <c r="R26" s="437"/>
      <c r="S26" s="437"/>
      <c r="T26" s="437"/>
      <c r="U26" s="437"/>
      <c r="V26" s="476"/>
      <c r="W26" s="531"/>
      <c r="X26" s="519"/>
      <c r="Y26" s="520"/>
      <c r="Z26" s="435" t="s">
        <v>157</v>
      </c>
      <c r="AA26" s="541"/>
      <c r="AB26" s="541"/>
      <c r="AC26" s="541"/>
      <c r="AD26" s="541"/>
      <c r="AE26" s="541"/>
      <c r="AF26" s="541"/>
      <c r="AG26" s="542"/>
      <c r="AH26" s="436">
        <v>2</v>
      </c>
      <c r="AI26" s="437"/>
      <c r="AJ26" s="437"/>
      <c r="AK26" s="437"/>
      <c r="AL26" s="476"/>
      <c r="AM26" s="436" t="s">
        <v>158</v>
      </c>
      <c r="AN26" s="437"/>
      <c r="AO26" s="437"/>
      <c r="AP26" s="437"/>
      <c r="AQ26" s="437"/>
      <c r="AR26" s="476"/>
      <c r="AS26" s="436" t="s">
        <v>158</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2400</v>
      </c>
      <c r="R27" s="437"/>
      <c r="S27" s="437"/>
      <c r="T27" s="437"/>
      <c r="U27" s="437"/>
      <c r="V27" s="476"/>
      <c r="W27" s="531"/>
      <c r="X27" s="519"/>
      <c r="Y27" s="520"/>
      <c r="Z27" s="435" t="s">
        <v>161</v>
      </c>
      <c r="AA27" s="415"/>
      <c r="AB27" s="415"/>
      <c r="AC27" s="415"/>
      <c r="AD27" s="415"/>
      <c r="AE27" s="415"/>
      <c r="AF27" s="415"/>
      <c r="AG27" s="416"/>
      <c r="AH27" s="436">
        <v>4</v>
      </c>
      <c r="AI27" s="437"/>
      <c r="AJ27" s="437"/>
      <c r="AK27" s="437"/>
      <c r="AL27" s="476"/>
      <c r="AM27" s="436">
        <v>11740</v>
      </c>
      <c r="AN27" s="437"/>
      <c r="AO27" s="437"/>
      <c r="AP27" s="437"/>
      <c r="AQ27" s="437"/>
      <c r="AR27" s="476"/>
      <c r="AS27" s="436">
        <v>2935</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11973</v>
      </c>
      <c r="BO27" s="555"/>
      <c r="BP27" s="555"/>
      <c r="BQ27" s="555"/>
      <c r="BR27" s="555"/>
      <c r="BS27" s="555"/>
      <c r="BT27" s="555"/>
      <c r="BU27" s="556"/>
      <c r="BV27" s="554">
        <v>11973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1800</v>
      </c>
      <c r="R28" s="437"/>
      <c r="S28" s="437"/>
      <c r="T28" s="437"/>
      <c r="U28" s="437"/>
      <c r="V28" s="476"/>
      <c r="W28" s="531"/>
      <c r="X28" s="519"/>
      <c r="Y28" s="520"/>
      <c r="Z28" s="435" t="s">
        <v>164</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710129</v>
      </c>
      <c r="BO28" s="349"/>
      <c r="BP28" s="349"/>
      <c r="BQ28" s="349"/>
      <c r="BR28" s="349"/>
      <c r="BS28" s="349"/>
      <c r="BT28" s="349"/>
      <c r="BU28" s="350"/>
      <c r="BV28" s="348">
        <v>710029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4</v>
      </c>
      <c r="M29" s="437"/>
      <c r="N29" s="437"/>
      <c r="O29" s="437"/>
      <c r="P29" s="476"/>
      <c r="Q29" s="436">
        <v>1700</v>
      </c>
      <c r="R29" s="437"/>
      <c r="S29" s="437"/>
      <c r="T29" s="437"/>
      <c r="U29" s="437"/>
      <c r="V29" s="476"/>
      <c r="W29" s="532"/>
      <c r="X29" s="533"/>
      <c r="Y29" s="534"/>
      <c r="Z29" s="435" t="s">
        <v>168</v>
      </c>
      <c r="AA29" s="415"/>
      <c r="AB29" s="415"/>
      <c r="AC29" s="415"/>
      <c r="AD29" s="415"/>
      <c r="AE29" s="415"/>
      <c r="AF29" s="415"/>
      <c r="AG29" s="416"/>
      <c r="AH29" s="436">
        <v>34</v>
      </c>
      <c r="AI29" s="437"/>
      <c r="AJ29" s="437"/>
      <c r="AK29" s="437"/>
      <c r="AL29" s="476"/>
      <c r="AM29" s="436">
        <v>102370</v>
      </c>
      <c r="AN29" s="437"/>
      <c r="AO29" s="437"/>
      <c r="AP29" s="437"/>
      <c r="AQ29" s="437"/>
      <c r="AR29" s="476"/>
      <c r="AS29" s="436">
        <v>3011</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1220</v>
      </c>
      <c r="BO29" s="386"/>
      <c r="BP29" s="386"/>
      <c r="BQ29" s="386"/>
      <c r="BR29" s="386"/>
      <c r="BS29" s="386"/>
      <c r="BT29" s="386"/>
      <c r="BU29" s="387"/>
      <c r="BV29" s="385">
        <v>1210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335075</v>
      </c>
      <c r="BO30" s="555"/>
      <c r="BP30" s="555"/>
      <c r="BQ30" s="555"/>
      <c r="BR30" s="555"/>
      <c r="BS30" s="555"/>
      <c r="BT30" s="555"/>
      <c r="BU30" s="556"/>
      <c r="BV30" s="554">
        <v>336720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国民健康保険（事業勘定）</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奈良県市町村総合事務組合</v>
      </c>
      <c r="BZ34" s="567"/>
      <c r="CA34" s="567"/>
      <c r="CB34" s="567"/>
      <c r="CC34" s="567"/>
      <c r="CD34" s="567"/>
      <c r="CE34" s="567"/>
      <c r="CF34" s="567"/>
      <c r="CG34" s="567"/>
      <c r="CH34" s="567"/>
      <c r="CI34" s="567"/>
      <c r="CJ34" s="567"/>
      <c r="CK34" s="567"/>
      <c r="CL34" s="567"/>
      <c r="CM34" s="567"/>
      <c r="CN34" s="165"/>
      <c r="CO34" s="566">
        <f>IF(CQ34="","",MAX(C34:D43,U34:V43,AM34:AN43,BE34:BF43,BW34:BX43)+1)</f>
        <v>14</v>
      </c>
      <c r="CP34" s="566"/>
      <c r="CQ34" s="567" t="str">
        <f>IF('各会計、関係団体の財政状況及び健全化判断比率'!BS7="","",'各会計、関係団体の財政状況及び健全化判断比率'!BS7)</f>
        <v>株式会社　黒滝森物語村</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国民健康保険（診療施設勘定）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南和広域衛生組合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介護保険事業</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奈良県広域水質検査センター組合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後期高齢者医療事業</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奈良県後期高齢者医療広域連合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南和広域医療組合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奈良県広域消防組合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523</v>
      </c>
      <c r="D34" s="1151"/>
      <c r="E34" s="1152"/>
      <c r="F34" s="32">
        <v>16.57</v>
      </c>
      <c r="G34" s="33">
        <v>8.43</v>
      </c>
      <c r="H34" s="33">
        <v>7.29</v>
      </c>
      <c r="I34" s="33">
        <v>7.84</v>
      </c>
      <c r="J34" s="34">
        <v>8.7899999999999991</v>
      </c>
      <c r="K34" s="22"/>
      <c r="L34" s="22"/>
      <c r="M34" s="22"/>
      <c r="N34" s="22"/>
      <c r="O34" s="22"/>
      <c r="P34" s="22"/>
    </row>
    <row r="35" spans="1:16" ht="39" customHeight="1">
      <c r="A35" s="22"/>
      <c r="B35" s="35"/>
      <c r="C35" s="1145" t="s">
        <v>524</v>
      </c>
      <c r="D35" s="1146"/>
      <c r="E35" s="1147"/>
      <c r="F35" s="36">
        <v>0</v>
      </c>
      <c r="G35" s="37">
        <v>0</v>
      </c>
      <c r="H35" s="37">
        <v>0.01</v>
      </c>
      <c r="I35" s="37">
        <v>0.01</v>
      </c>
      <c r="J35" s="38">
        <v>0.57999999999999996</v>
      </c>
      <c r="K35" s="22"/>
      <c r="L35" s="22"/>
      <c r="M35" s="22"/>
      <c r="N35" s="22"/>
      <c r="O35" s="22"/>
      <c r="P35" s="22"/>
    </row>
    <row r="36" spans="1:16" ht="39" customHeight="1">
      <c r="A36" s="22"/>
      <c r="B36" s="35"/>
      <c r="C36" s="1145" t="s">
        <v>525</v>
      </c>
      <c r="D36" s="1146"/>
      <c r="E36" s="1147"/>
      <c r="F36" s="36">
        <v>0.05</v>
      </c>
      <c r="G36" s="37">
        <v>1.35</v>
      </c>
      <c r="H36" s="37">
        <v>2.44</v>
      </c>
      <c r="I36" s="37">
        <v>1.17</v>
      </c>
      <c r="J36" s="38">
        <v>0.52</v>
      </c>
      <c r="K36" s="22"/>
      <c r="L36" s="22"/>
      <c r="M36" s="22"/>
      <c r="N36" s="22"/>
      <c r="O36" s="22"/>
      <c r="P36" s="22"/>
    </row>
    <row r="37" spans="1:16" ht="39" customHeight="1">
      <c r="A37" s="22"/>
      <c r="B37" s="35"/>
      <c r="C37" s="1145" t="s">
        <v>526</v>
      </c>
      <c r="D37" s="1146"/>
      <c r="E37" s="1147"/>
      <c r="F37" s="36">
        <v>0</v>
      </c>
      <c r="G37" s="37">
        <v>0.01</v>
      </c>
      <c r="H37" s="37">
        <v>0.01</v>
      </c>
      <c r="I37" s="37">
        <v>0.12</v>
      </c>
      <c r="J37" s="38">
        <v>0.12</v>
      </c>
      <c r="K37" s="22"/>
      <c r="L37" s="22"/>
      <c r="M37" s="22"/>
      <c r="N37" s="22"/>
      <c r="O37" s="22"/>
      <c r="P37" s="22"/>
    </row>
    <row r="38" spans="1:16" ht="39" customHeight="1">
      <c r="A38" s="22"/>
      <c r="B38" s="35"/>
      <c r="C38" s="1145" t="s">
        <v>527</v>
      </c>
      <c r="D38" s="1146"/>
      <c r="E38" s="1147"/>
      <c r="F38" s="36">
        <v>0</v>
      </c>
      <c r="G38" s="37">
        <v>0</v>
      </c>
      <c r="H38" s="37">
        <v>0</v>
      </c>
      <c r="I38" s="37">
        <v>0.01</v>
      </c>
      <c r="J38" s="38">
        <v>0.08</v>
      </c>
      <c r="K38" s="22"/>
      <c r="L38" s="22"/>
      <c r="M38" s="22"/>
      <c r="N38" s="22"/>
      <c r="O38" s="22"/>
      <c r="P38" s="22"/>
    </row>
    <row r="39" spans="1:16" ht="39" customHeight="1">
      <c r="A39" s="22"/>
      <c r="B39" s="35"/>
      <c r="C39" s="1145" t="s">
        <v>528</v>
      </c>
      <c r="D39" s="1146"/>
      <c r="E39" s="1147"/>
      <c r="F39" s="36">
        <v>0.09</v>
      </c>
      <c r="G39" s="37">
        <v>0.04</v>
      </c>
      <c r="H39" s="37">
        <v>0.17</v>
      </c>
      <c r="I39" s="37">
        <v>0.2</v>
      </c>
      <c r="J39" s="38">
        <v>0.04</v>
      </c>
      <c r="K39" s="22"/>
      <c r="L39" s="22"/>
      <c r="M39" s="22"/>
      <c r="N39" s="22"/>
      <c r="O39" s="22"/>
      <c r="P39" s="22"/>
    </row>
    <row r="40" spans="1:16" ht="39" customHeight="1">
      <c r="A40" s="22"/>
      <c r="B40" s="35"/>
      <c r="C40" s="1145" t="s">
        <v>529</v>
      </c>
      <c r="D40" s="1146"/>
      <c r="E40" s="1147"/>
      <c r="F40" s="36">
        <v>0</v>
      </c>
      <c r="G40" s="37">
        <v>0.01</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530</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531</v>
      </c>
      <c r="D43" s="1149"/>
      <c r="E43" s="1150"/>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218</v>
      </c>
      <c r="L45" s="60">
        <v>181</v>
      </c>
      <c r="M45" s="60">
        <v>166</v>
      </c>
      <c r="N45" s="60">
        <v>162</v>
      </c>
      <c r="O45" s="61">
        <v>123</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31</v>
      </c>
      <c r="L48" s="64">
        <v>31</v>
      </c>
      <c r="M48" s="64">
        <v>29</v>
      </c>
      <c r="N48" s="64">
        <v>29</v>
      </c>
      <c r="O48" s="65">
        <v>22</v>
      </c>
      <c r="P48" s="48"/>
      <c r="Q48" s="48"/>
      <c r="R48" s="48"/>
      <c r="S48" s="48"/>
      <c r="T48" s="48"/>
      <c r="U48" s="48"/>
    </row>
    <row r="49" spans="1:21" ht="30.75" customHeight="1">
      <c r="A49" s="48"/>
      <c r="B49" s="1163"/>
      <c r="C49" s="1164"/>
      <c r="D49" s="62"/>
      <c r="E49" s="1155" t="s">
        <v>16</v>
      </c>
      <c r="F49" s="1155"/>
      <c r="G49" s="1155"/>
      <c r="H49" s="1155"/>
      <c r="I49" s="1155"/>
      <c r="J49" s="1156"/>
      <c r="K49" s="63">
        <v>4</v>
      </c>
      <c r="L49" s="64">
        <v>3</v>
      </c>
      <c r="M49" s="64">
        <v>5</v>
      </c>
      <c r="N49" s="64">
        <v>3</v>
      </c>
      <c r="O49" s="65">
        <v>4</v>
      </c>
      <c r="P49" s="48"/>
      <c r="Q49" s="48"/>
      <c r="R49" s="48"/>
      <c r="S49" s="48"/>
      <c r="T49" s="48"/>
      <c r="U49" s="48"/>
    </row>
    <row r="50" spans="1:21" ht="30.75" customHeight="1">
      <c r="A50" s="48"/>
      <c r="B50" s="1163"/>
      <c r="C50" s="1164"/>
      <c r="D50" s="62"/>
      <c r="E50" s="1155" t="s">
        <v>17</v>
      </c>
      <c r="F50" s="1155"/>
      <c r="G50" s="1155"/>
      <c r="H50" s="1155"/>
      <c r="I50" s="1155"/>
      <c r="J50" s="1156"/>
      <c r="K50" s="63" t="s">
        <v>478</v>
      </c>
      <c r="L50" s="64" t="s">
        <v>478</v>
      </c>
      <c r="M50" s="64" t="s">
        <v>478</v>
      </c>
      <c r="N50" s="64" t="s">
        <v>478</v>
      </c>
      <c r="O50" s="65" t="s">
        <v>478</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t="s">
        <v>478</v>
      </c>
      <c r="O51" s="65" t="s">
        <v>478</v>
      </c>
      <c r="P51" s="48"/>
      <c r="Q51" s="48"/>
      <c r="R51" s="48"/>
      <c r="S51" s="48"/>
      <c r="T51" s="48"/>
      <c r="U51" s="48"/>
    </row>
    <row r="52" spans="1:21" ht="30.75" customHeight="1">
      <c r="A52" s="48"/>
      <c r="B52" s="1153" t="s">
        <v>19</v>
      </c>
      <c r="C52" s="1154"/>
      <c r="D52" s="66"/>
      <c r="E52" s="1155" t="s">
        <v>20</v>
      </c>
      <c r="F52" s="1155"/>
      <c r="G52" s="1155"/>
      <c r="H52" s="1155"/>
      <c r="I52" s="1155"/>
      <c r="J52" s="1156"/>
      <c r="K52" s="63">
        <v>187</v>
      </c>
      <c r="L52" s="64">
        <v>163</v>
      </c>
      <c r="M52" s="64">
        <v>152</v>
      </c>
      <c r="N52" s="64">
        <v>148</v>
      </c>
      <c r="O52" s="65">
        <v>117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66</v>
      </c>
      <c r="L53" s="69">
        <v>52</v>
      </c>
      <c r="M53" s="69">
        <v>48</v>
      </c>
      <c r="N53" s="69">
        <v>46</v>
      </c>
      <c r="O53" s="70">
        <v>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9" t="s">
        <v>24</v>
      </c>
      <c r="C41" s="1170"/>
      <c r="D41" s="81"/>
      <c r="E41" s="1175" t="s">
        <v>25</v>
      </c>
      <c r="F41" s="1175"/>
      <c r="G41" s="1175"/>
      <c r="H41" s="1176"/>
      <c r="I41" s="82">
        <v>1138</v>
      </c>
      <c r="J41" s="83">
        <v>1049</v>
      </c>
      <c r="K41" s="83">
        <v>1004</v>
      </c>
      <c r="L41" s="83">
        <v>960</v>
      </c>
      <c r="M41" s="84">
        <v>1090</v>
      </c>
    </row>
    <row r="42" spans="2:13" ht="27.75" customHeight="1">
      <c r="B42" s="1171"/>
      <c r="C42" s="1172"/>
      <c r="D42" s="85"/>
      <c r="E42" s="1177" t="s">
        <v>26</v>
      </c>
      <c r="F42" s="1177"/>
      <c r="G42" s="1177"/>
      <c r="H42" s="1178"/>
      <c r="I42" s="86">
        <v>47</v>
      </c>
      <c r="J42" s="87">
        <v>55</v>
      </c>
      <c r="K42" s="87">
        <v>296</v>
      </c>
      <c r="L42" s="87">
        <v>27</v>
      </c>
      <c r="M42" s="88">
        <v>160</v>
      </c>
    </row>
    <row r="43" spans="2:13" ht="27.75" customHeight="1">
      <c r="B43" s="1171"/>
      <c r="C43" s="1172"/>
      <c r="D43" s="85"/>
      <c r="E43" s="1177" t="s">
        <v>27</v>
      </c>
      <c r="F43" s="1177"/>
      <c r="G43" s="1177"/>
      <c r="H43" s="1178"/>
      <c r="I43" s="86">
        <v>210</v>
      </c>
      <c r="J43" s="87">
        <v>187</v>
      </c>
      <c r="K43" s="87">
        <v>167</v>
      </c>
      <c r="L43" s="87">
        <v>149</v>
      </c>
      <c r="M43" s="88">
        <v>155</v>
      </c>
    </row>
    <row r="44" spans="2:13" ht="27.75" customHeight="1">
      <c r="B44" s="1171"/>
      <c r="C44" s="1172"/>
      <c r="D44" s="85"/>
      <c r="E44" s="1177" t="s">
        <v>28</v>
      </c>
      <c r="F44" s="1177"/>
      <c r="G44" s="1177"/>
      <c r="H44" s="1178"/>
      <c r="I44" s="86">
        <v>29</v>
      </c>
      <c r="J44" s="87">
        <v>22</v>
      </c>
      <c r="K44" s="87">
        <v>20</v>
      </c>
      <c r="L44" s="87">
        <v>42</v>
      </c>
      <c r="M44" s="88">
        <v>134</v>
      </c>
    </row>
    <row r="45" spans="2:13" ht="27.75" customHeight="1">
      <c r="B45" s="1171"/>
      <c r="C45" s="1172"/>
      <c r="D45" s="85"/>
      <c r="E45" s="1177" t="s">
        <v>29</v>
      </c>
      <c r="F45" s="1177"/>
      <c r="G45" s="1177"/>
      <c r="H45" s="1178"/>
      <c r="I45" s="86">
        <v>480</v>
      </c>
      <c r="J45" s="87">
        <v>468</v>
      </c>
      <c r="K45" s="87">
        <v>446</v>
      </c>
      <c r="L45" s="87">
        <v>446</v>
      </c>
      <c r="M45" s="88">
        <v>418</v>
      </c>
    </row>
    <row r="46" spans="2:13" ht="27.75" customHeight="1">
      <c r="B46" s="1171"/>
      <c r="C46" s="1172"/>
      <c r="D46" s="85"/>
      <c r="E46" s="1177" t="s">
        <v>30</v>
      </c>
      <c r="F46" s="1177"/>
      <c r="G46" s="1177"/>
      <c r="H46" s="1178"/>
      <c r="I46" s="86" t="s">
        <v>478</v>
      </c>
      <c r="J46" s="87" t="s">
        <v>478</v>
      </c>
      <c r="K46" s="87" t="s">
        <v>478</v>
      </c>
      <c r="L46" s="87" t="s">
        <v>478</v>
      </c>
      <c r="M46" s="88" t="s">
        <v>478</v>
      </c>
    </row>
    <row r="47" spans="2:13" ht="27.75" customHeight="1">
      <c r="B47" s="1171"/>
      <c r="C47" s="1172"/>
      <c r="D47" s="85"/>
      <c r="E47" s="1177" t="s">
        <v>31</v>
      </c>
      <c r="F47" s="1177"/>
      <c r="G47" s="1177"/>
      <c r="H47" s="1178"/>
      <c r="I47" s="86" t="s">
        <v>478</v>
      </c>
      <c r="J47" s="87" t="s">
        <v>478</v>
      </c>
      <c r="K47" s="87" t="s">
        <v>478</v>
      </c>
      <c r="L47" s="87" t="s">
        <v>478</v>
      </c>
      <c r="M47" s="88" t="s">
        <v>478</v>
      </c>
    </row>
    <row r="48" spans="2:13" ht="27.75" customHeight="1">
      <c r="B48" s="1173"/>
      <c r="C48" s="1174"/>
      <c r="D48" s="85"/>
      <c r="E48" s="1177" t="s">
        <v>32</v>
      </c>
      <c r="F48" s="1177"/>
      <c r="G48" s="1177"/>
      <c r="H48" s="1178"/>
      <c r="I48" s="86" t="s">
        <v>478</v>
      </c>
      <c r="J48" s="87" t="s">
        <v>478</v>
      </c>
      <c r="K48" s="87" t="s">
        <v>478</v>
      </c>
      <c r="L48" s="87" t="s">
        <v>478</v>
      </c>
      <c r="M48" s="88" t="s">
        <v>478</v>
      </c>
    </row>
    <row r="49" spans="2:13" ht="27.75" customHeight="1">
      <c r="B49" s="1179" t="s">
        <v>33</v>
      </c>
      <c r="C49" s="1180"/>
      <c r="D49" s="89"/>
      <c r="E49" s="1177" t="s">
        <v>34</v>
      </c>
      <c r="F49" s="1177"/>
      <c r="G49" s="1177"/>
      <c r="H49" s="1178"/>
      <c r="I49" s="86">
        <v>965</v>
      </c>
      <c r="J49" s="87">
        <v>1072</v>
      </c>
      <c r="K49" s="87">
        <v>1066</v>
      </c>
      <c r="L49" s="87">
        <v>1064</v>
      </c>
      <c r="M49" s="88">
        <v>1063</v>
      </c>
    </row>
    <row r="50" spans="2:13" ht="27.75" customHeight="1">
      <c r="B50" s="1171"/>
      <c r="C50" s="1172"/>
      <c r="D50" s="85"/>
      <c r="E50" s="1177" t="s">
        <v>35</v>
      </c>
      <c r="F50" s="1177"/>
      <c r="G50" s="1177"/>
      <c r="H50" s="1178"/>
      <c r="I50" s="86">
        <v>2</v>
      </c>
      <c r="J50" s="87">
        <v>2</v>
      </c>
      <c r="K50" s="87">
        <v>3</v>
      </c>
      <c r="L50" s="87">
        <v>37</v>
      </c>
      <c r="M50" s="88">
        <v>111</v>
      </c>
    </row>
    <row r="51" spans="2:13" ht="27.75" customHeight="1">
      <c r="B51" s="1173"/>
      <c r="C51" s="1174"/>
      <c r="D51" s="85"/>
      <c r="E51" s="1177" t="s">
        <v>36</v>
      </c>
      <c r="F51" s="1177"/>
      <c r="G51" s="1177"/>
      <c r="H51" s="1178"/>
      <c r="I51" s="86">
        <v>1081</v>
      </c>
      <c r="J51" s="87">
        <v>1008</v>
      </c>
      <c r="K51" s="87">
        <v>961</v>
      </c>
      <c r="L51" s="87">
        <v>940</v>
      </c>
      <c r="M51" s="88">
        <v>1085</v>
      </c>
    </row>
    <row r="52" spans="2:13" ht="27.75" customHeight="1" thickBot="1">
      <c r="B52" s="1181" t="s">
        <v>37</v>
      </c>
      <c r="C52" s="1182"/>
      <c r="D52" s="90"/>
      <c r="E52" s="1183" t="s">
        <v>38</v>
      </c>
      <c r="F52" s="1183"/>
      <c r="G52" s="1183"/>
      <c r="H52" s="1184"/>
      <c r="I52" s="91">
        <v>-143</v>
      </c>
      <c r="J52" s="92">
        <v>-299</v>
      </c>
      <c r="K52" s="92">
        <v>-97</v>
      </c>
      <c r="L52" s="92">
        <v>-417</v>
      </c>
      <c r="M52" s="93">
        <v>-301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5"/>
      <c r="B1" s="1186"/>
      <c r="P1" s="244"/>
      <c r="Q1" s="244"/>
    </row>
    <row r="2" spans="1:51" ht="25.5">
      <c r="A2" s="1185"/>
      <c r="C2" s="1187"/>
      <c r="P2" s="244"/>
      <c r="Q2" s="244"/>
    </row>
    <row r="3" spans="1:51" ht="25.5">
      <c r="A3" s="1185"/>
      <c r="C3" s="1187"/>
      <c r="P3" s="244"/>
      <c r="Q3" s="244"/>
    </row>
    <row r="4" spans="1:51" s="1188" customFormat="1">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539</v>
      </c>
    </row>
    <row r="11" spans="1:51" s="1188" customFormat="1">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539</v>
      </c>
    </row>
    <row r="13" spans="1:51" s="1188" customFormat="1">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c r="P19" s="244"/>
      <c r="Q19" s="244"/>
    </row>
    <row r="20" spans="1:259">
      <c r="P20" s="244"/>
      <c r="Q20" s="244"/>
    </row>
    <row r="21" spans="1:259" ht="17.25">
      <c r="B21" s="1189"/>
      <c r="C21" s="246"/>
      <c r="D21" s="246"/>
      <c r="E21" s="246"/>
      <c r="F21" s="246"/>
      <c r="G21" s="246"/>
      <c r="H21" s="246"/>
      <c r="I21" s="246"/>
      <c r="J21" s="246"/>
      <c r="K21" s="246"/>
      <c r="L21" s="246"/>
      <c r="M21" s="246"/>
      <c r="N21" s="1190"/>
      <c r="O21" s="246"/>
      <c r="P21" s="247"/>
      <c r="Q21" s="244"/>
      <c r="IY21" s="1191"/>
    </row>
    <row r="22" spans="1:259" ht="17.25">
      <c r="B22" s="248"/>
      <c r="IY22" s="1192"/>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3"/>
      <c r="C40" s="244"/>
      <c r="D40" s="244"/>
      <c r="E40" s="244"/>
      <c r="F40" s="244"/>
      <c r="G40" s="244"/>
      <c r="H40" s="244"/>
      <c r="I40" s="244"/>
      <c r="J40" s="244"/>
      <c r="K40" s="244"/>
      <c r="L40" s="244"/>
      <c r="M40" s="244"/>
      <c r="N40" s="244"/>
      <c r="O40" s="244"/>
      <c r="P40" s="1193"/>
      <c r="Q40" s="244"/>
    </row>
    <row r="41" spans="2:17" ht="17.25">
      <c r="B41" s="245" t="s">
        <v>540</v>
      </c>
      <c r="C41" s="246"/>
      <c r="D41" s="246"/>
      <c r="E41" s="246"/>
      <c r="F41" s="246"/>
      <c r="G41" s="246"/>
      <c r="H41" s="246"/>
      <c r="I41" s="246"/>
      <c r="J41" s="246"/>
      <c r="K41" s="246"/>
      <c r="L41" s="246"/>
      <c r="M41" s="246"/>
      <c r="N41" s="246"/>
      <c r="O41" s="246"/>
      <c r="P41" s="247"/>
    </row>
    <row r="42" spans="2:17">
      <c r="B42" s="248"/>
      <c r="C42" s="244"/>
      <c r="D42" s="244"/>
      <c r="E42" s="244"/>
      <c r="F42" s="244"/>
      <c r="G42" s="1194" t="s">
        <v>541</v>
      </c>
      <c r="I42" s="1195"/>
      <c r="J42" s="1195"/>
      <c r="K42" s="1195"/>
      <c r="L42" s="244"/>
      <c r="M42" s="244"/>
      <c r="N42" s="244"/>
      <c r="O42" s="244"/>
    </row>
    <row r="43" spans="2:17">
      <c r="B43" s="248"/>
      <c r="C43" s="244"/>
      <c r="D43" s="244"/>
      <c r="E43" s="244"/>
      <c r="F43" s="244"/>
      <c r="G43" s="1196"/>
      <c r="H43" s="1197"/>
      <c r="I43" s="1197"/>
      <c r="J43" s="1197"/>
      <c r="K43" s="1197"/>
      <c r="L43" s="1197"/>
      <c r="M43" s="1197"/>
      <c r="N43" s="1197"/>
      <c r="O43" s="1198"/>
    </row>
    <row r="44" spans="2:17">
      <c r="B44" s="248"/>
      <c r="C44" s="244"/>
      <c r="D44" s="244"/>
      <c r="E44" s="244"/>
      <c r="F44" s="244"/>
      <c r="G44" s="1199"/>
      <c r="H44" s="1200"/>
      <c r="I44" s="1200"/>
      <c r="J44" s="1200"/>
      <c r="K44" s="1200"/>
      <c r="L44" s="1200"/>
      <c r="M44" s="1200"/>
      <c r="N44" s="1200"/>
      <c r="O44" s="1201"/>
    </row>
    <row r="45" spans="2:17">
      <c r="B45" s="248"/>
      <c r="C45" s="244"/>
      <c r="D45" s="244"/>
      <c r="E45" s="244"/>
      <c r="F45" s="244"/>
      <c r="G45" s="1199"/>
      <c r="H45" s="1200"/>
      <c r="I45" s="1200"/>
      <c r="J45" s="1200"/>
      <c r="K45" s="1200"/>
      <c r="L45" s="1200"/>
      <c r="M45" s="1200"/>
      <c r="N45" s="1200"/>
      <c r="O45" s="1201"/>
    </row>
    <row r="46" spans="2:17">
      <c r="B46" s="248"/>
      <c r="C46" s="244"/>
      <c r="D46" s="244"/>
      <c r="E46" s="244"/>
      <c r="F46" s="244"/>
      <c r="G46" s="1199"/>
      <c r="H46" s="1200"/>
      <c r="I46" s="1200"/>
      <c r="J46" s="1200"/>
      <c r="K46" s="1200"/>
      <c r="L46" s="1200"/>
      <c r="M46" s="1200"/>
      <c r="N46" s="1200"/>
      <c r="O46" s="1201"/>
    </row>
    <row r="47" spans="2:17">
      <c r="B47" s="248"/>
      <c r="C47" s="244"/>
      <c r="D47" s="244"/>
      <c r="E47" s="244"/>
      <c r="F47" s="244"/>
      <c r="G47" s="1202"/>
      <c r="H47" s="1203"/>
      <c r="I47" s="1203"/>
      <c r="J47" s="1203"/>
      <c r="K47" s="1203"/>
      <c r="L47" s="1203"/>
      <c r="M47" s="1203"/>
      <c r="N47" s="1203"/>
      <c r="O47" s="1204"/>
    </row>
    <row r="48" spans="2:17">
      <c r="B48" s="248"/>
      <c r="C48" s="244"/>
      <c r="D48" s="244"/>
      <c r="E48" s="244"/>
      <c r="F48" s="244"/>
      <c r="G48" s="244"/>
      <c r="H48" s="1205"/>
      <c r="I48" s="1205"/>
      <c r="J48" s="1205"/>
    </row>
    <row r="49" spans="1:17">
      <c r="B49" s="248"/>
      <c r="C49" s="244"/>
      <c r="D49" s="244"/>
      <c r="E49" s="244"/>
      <c r="F49" s="244"/>
      <c r="G49" s="243" t="s">
        <v>542</v>
      </c>
    </row>
    <row r="50" spans="1:17">
      <c r="B50" s="248"/>
      <c r="C50" s="244"/>
      <c r="D50" s="244"/>
      <c r="E50" s="244"/>
      <c r="F50" s="244"/>
      <c r="G50" s="1206"/>
      <c r="H50" s="1207"/>
      <c r="I50" s="1207"/>
      <c r="J50" s="1208"/>
      <c r="K50" s="1209" t="s">
        <v>517</v>
      </c>
      <c r="L50" s="1209" t="s">
        <v>518</v>
      </c>
      <c r="M50" s="1209" t="s">
        <v>519</v>
      </c>
      <c r="N50" s="1209" t="s">
        <v>520</v>
      </c>
      <c r="O50" s="1209" t="s">
        <v>521</v>
      </c>
    </row>
    <row r="51" spans="1:17">
      <c r="B51" s="248"/>
      <c r="C51" s="244"/>
      <c r="D51" s="244"/>
      <c r="E51" s="244"/>
      <c r="F51" s="244"/>
      <c r="G51" s="1210" t="s">
        <v>543</v>
      </c>
      <c r="H51" s="1211"/>
      <c r="I51" s="1212" t="s">
        <v>544</v>
      </c>
      <c r="J51" s="1212"/>
      <c r="K51" s="1213"/>
      <c r="L51" s="1213"/>
      <c r="M51" s="1213"/>
      <c r="N51" s="1213"/>
      <c r="O51" s="1213"/>
    </row>
    <row r="52" spans="1:17">
      <c r="B52" s="248"/>
      <c r="C52" s="244"/>
      <c r="D52" s="244"/>
      <c r="E52" s="244"/>
      <c r="F52" s="244"/>
      <c r="G52" s="1214"/>
      <c r="H52" s="1215"/>
      <c r="I52" s="1216"/>
      <c r="J52" s="1216"/>
      <c r="K52" s="1217"/>
      <c r="L52" s="1217"/>
      <c r="M52" s="1217"/>
      <c r="N52" s="1217"/>
      <c r="O52" s="1217"/>
    </row>
    <row r="53" spans="1:17">
      <c r="A53" s="1218"/>
      <c r="B53" s="248"/>
      <c r="C53" s="244"/>
      <c r="D53" s="244"/>
      <c r="E53" s="244"/>
      <c r="F53" s="244"/>
      <c r="G53" s="1214"/>
      <c r="H53" s="1215"/>
      <c r="I53" s="1219" t="s">
        <v>545</v>
      </c>
      <c r="J53" s="1219"/>
      <c r="K53" s="1220"/>
      <c r="L53" s="1220"/>
      <c r="M53" s="1220"/>
      <c r="N53" s="1220"/>
      <c r="O53" s="1220"/>
    </row>
    <row r="54" spans="1:17">
      <c r="A54" s="1218"/>
      <c r="B54" s="248"/>
      <c r="C54" s="244"/>
      <c r="D54" s="244"/>
      <c r="E54" s="244"/>
      <c r="F54" s="244"/>
      <c r="G54" s="1221"/>
      <c r="H54" s="1222"/>
      <c r="I54" s="1219"/>
      <c r="J54" s="1219"/>
      <c r="K54" s="1223"/>
      <c r="L54" s="1223"/>
      <c r="M54" s="1223"/>
      <c r="N54" s="1223"/>
      <c r="O54" s="1223"/>
    </row>
    <row r="55" spans="1:17">
      <c r="A55" s="1218"/>
      <c r="B55" s="248"/>
      <c r="C55" s="244"/>
      <c r="D55" s="244"/>
      <c r="E55" s="244"/>
      <c r="F55" s="244"/>
      <c r="G55" s="1224" t="s">
        <v>546</v>
      </c>
      <c r="H55" s="1225"/>
      <c r="I55" s="1219" t="s">
        <v>544</v>
      </c>
      <c r="J55" s="1219"/>
      <c r="K55" s="1213"/>
      <c r="L55" s="1213"/>
      <c r="M55" s="1213"/>
      <c r="N55" s="1213"/>
      <c r="O55" s="1213"/>
    </row>
    <row r="56" spans="1:17">
      <c r="A56" s="1218"/>
      <c r="B56" s="248"/>
      <c r="C56" s="244"/>
      <c r="D56" s="244"/>
      <c r="E56" s="244"/>
      <c r="F56" s="244"/>
      <c r="G56" s="1226"/>
      <c r="H56" s="1227"/>
      <c r="I56" s="1219"/>
      <c r="J56" s="1219"/>
      <c r="K56" s="1217"/>
      <c r="L56" s="1217"/>
      <c r="M56" s="1217"/>
      <c r="N56" s="1217"/>
      <c r="O56" s="1217"/>
    </row>
    <row r="57" spans="1:17" s="1218" customFormat="1">
      <c r="B57" s="1228"/>
      <c r="C57" s="1195"/>
      <c r="D57" s="1195"/>
      <c r="E57" s="1195"/>
      <c r="F57" s="1195"/>
      <c r="G57" s="1226"/>
      <c r="H57" s="1227"/>
      <c r="I57" s="1229" t="s">
        <v>547</v>
      </c>
      <c r="J57" s="1229"/>
      <c r="K57" s="1220"/>
      <c r="L57" s="1220"/>
      <c r="M57" s="1220"/>
      <c r="N57" s="1220"/>
      <c r="O57" s="1220"/>
      <c r="P57" s="1230"/>
      <c r="Q57" s="1228"/>
    </row>
    <row r="58" spans="1:17" s="1218" customFormat="1">
      <c r="A58" s="243"/>
      <c r="B58" s="1228"/>
      <c r="C58" s="1195"/>
      <c r="D58" s="1195"/>
      <c r="E58" s="1195"/>
      <c r="F58" s="1195"/>
      <c r="G58" s="1231"/>
      <c r="H58" s="1232"/>
      <c r="I58" s="1229"/>
      <c r="J58" s="1229"/>
      <c r="K58" s="1223"/>
      <c r="L58" s="1223"/>
      <c r="M58" s="1223"/>
      <c r="N58" s="1223"/>
      <c r="O58" s="1223"/>
      <c r="P58" s="1230"/>
      <c r="Q58" s="1228"/>
    </row>
    <row r="59" spans="1:17" s="1218" customFormat="1">
      <c r="A59" s="243"/>
      <c r="B59" s="1228"/>
      <c r="C59" s="1195"/>
      <c r="D59" s="1195"/>
      <c r="E59" s="1195"/>
      <c r="F59" s="1195"/>
      <c r="G59" s="1195"/>
      <c r="H59" s="1195"/>
      <c r="I59" s="1195"/>
      <c r="J59" s="1195"/>
      <c r="K59" s="1233"/>
      <c r="L59" s="1233"/>
      <c r="M59" s="1233"/>
      <c r="N59" s="1233"/>
      <c r="O59" s="1233"/>
      <c r="P59" s="1230"/>
      <c r="Q59" s="1228"/>
    </row>
    <row r="60" spans="1:17" s="1218" customFormat="1">
      <c r="A60" s="243"/>
      <c r="B60" s="1228"/>
      <c r="C60" s="1195"/>
      <c r="D60" s="1195"/>
      <c r="E60" s="1195"/>
      <c r="F60" s="1195"/>
      <c r="G60" s="1195"/>
      <c r="H60" s="1195"/>
      <c r="I60" s="1195"/>
      <c r="J60" s="1195"/>
      <c r="K60" s="1233"/>
      <c r="L60" s="1233"/>
      <c r="M60" s="1233"/>
      <c r="N60" s="1233"/>
      <c r="O60" s="1233"/>
      <c r="P60" s="1230"/>
      <c r="Q60" s="1228"/>
    </row>
    <row r="61" spans="1:17" s="1218" customFormat="1">
      <c r="A61" s="243"/>
      <c r="B61" s="1234"/>
      <c r="C61" s="1235"/>
      <c r="D61" s="1235"/>
      <c r="E61" s="1235"/>
      <c r="F61" s="1235"/>
      <c r="G61" s="1235"/>
      <c r="H61" s="1235"/>
      <c r="I61" s="1235"/>
      <c r="J61" s="1235"/>
      <c r="K61" s="1235"/>
      <c r="L61" s="1235"/>
      <c r="M61" s="1236"/>
      <c r="N61" s="1236"/>
      <c r="O61" s="1236"/>
      <c r="P61" s="1237"/>
      <c r="Q61" s="1228"/>
    </row>
    <row r="62" spans="1:17">
      <c r="B62" s="1193"/>
      <c r="C62" s="1193"/>
      <c r="D62" s="1193"/>
      <c r="E62" s="1193"/>
      <c r="F62" s="1193"/>
      <c r="G62" s="1193"/>
      <c r="H62" s="1193"/>
      <c r="I62" s="1193"/>
      <c r="J62" s="1193"/>
      <c r="K62" s="1193"/>
      <c r="L62" s="1193"/>
      <c r="M62" s="1193"/>
      <c r="N62" s="1193"/>
      <c r="O62" s="1193"/>
      <c r="P62" s="1193"/>
      <c r="Q62" s="244"/>
    </row>
    <row r="63" spans="1:17" ht="17.25">
      <c r="B63" s="307" t="s">
        <v>548</v>
      </c>
      <c r="C63" s="244"/>
      <c r="D63" s="244"/>
      <c r="E63" s="244"/>
      <c r="F63" s="244"/>
      <c r="G63" s="244"/>
      <c r="H63" s="244"/>
      <c r="I63" s="244"/>
      <c r="J63" s="244"/>
      <c r="K63" s="244"/>
      <c r="L63" s="244"/>
      <c r="M63" s="244"/>
      <c r="N63" s="244"/>
      <c r="O63" s="244"/>
    </row>
    <row r="64" spans="1:17">
      <c r="B64" s="248"/>
      <c r="C64" s="244"/>
      <c r="D64" s="244"/>
      <c r="E64" s="244"/>
      <c r="F64" s="244"/>
      <c r="G64" s="1194" t="s">
        <v>541</v>
      </c>
      <c r="I64" s="1195"/>
      <c r="J64" s="1195"/>
      <c r="K64" s="1195"/>
      <c r="L64" s="244"/>
      <c r="M64" s="244"/>
      <c r="N64" s="244"/>
      <c r="O64" s="244"/>
    </row>
    <row r="65" spans="2:30">
      <c r="B65" s="248"/>
      <c r="C65" s="244"/>
      <c r="D65" s="244"/>
      <c r="E65" s="244"/>
      <c r="F65" s="244"/>
      <c r="G65" s="1251" t="s">
        <v>551</v>
      </c>
      <c r="H65" s="1197"/>
      <c r="I65" s="1197"/>
      <c r="J65" s="1197"/>
      <c r="K65" s="1197"/>
      <c r="L65" s="1197"/>
      <c r="M65" s="1197"/>
      <c r="N65" s="1197"/>
      <c r="O65" s="1198"/>
    </row>
    <row r="66" spans="2:30">
      <c r="B66" s="248"/>
      <c r="C66" s="244"/>
      <c r="D66" s="244"/>
      <c r="E66" s="244"/>
      <c r="F66" s="244"/>
      <c r="G66" s="1199"/>
      <c r="H66" s="1200"/>
      <c r="I66" s="1200"/>
      <c r="J66" s="1200"/>
      <c r="K66" s="1200"/>
      <c r="L66" s="1200"/>
      <c r="M66" s="1200"/>
      <c r="N66" s="1200"/>
      <c r="O66" s="1201"/>
    </row>
    <row r="67" spans="2:30">
      <c r="B67" s="248"/>
      <c r="C67" s="244"/>
      <c r="D67" s="244"/>
      <c r="E67" s="244"/>
      <c r="F67" s="244"/>
      <c r="G67" s="1199"/>
      <c r="H67" s="1200"/>
      <c r="I67" s="1200"/>
      <c r="J67" s="1200"/>
      <c r="K67" s="1200"/>
      <c r="L67" s="1200"/>
      <c r="M67" s="1200"/>
      <c r="N67" s="1200"/>
      <c r="O67" s="1201"/>
    </row>
    <row r="68" spans="2:30">
      <c r="B68" s="248"/>
      <c r="C68" s="244"/>
      <c r="D68" s="244"/>
      <c r="E68" s="244"/>
      <c r="F68" s="244"/>
      <c r="G68" s="1199"/>
      <c r="H68" s="1200"/>
      <c r="I68" s="1200"/>
      <c r="J68" s="1200"/>
      <c r="K68" s="1200"/>
      <c r="L68" s="1200"/>
      <c r="M68" s="1200"/>
      <c r="N68" s="1200"/>
      <c r="O68" s="1201"/>
    </row>
    <row r="69" spans="2:30">
      <c r="B69" s="248"/>
      <c r="C69" s="244"/>
      <c r="D69" s="244"/>
      <c r="E69" s="244"/>
      <c r="F69" s="244"/>
      <c r="G69" s="1202"/>
      <c r="H69" s="1203"/>
      <c r="I69" s="1203"/>
      <c r="J69" s="1203"/>
      <c r="K69" s="1203"/>
      <c r="L69" s="1203"/>
      <c r="M69" s="1203"/>
      <c r="N69" s="1203"/>
      <c r="O69" s="1204"/>
    </row>
    <row r="70" spans="2:30">
      <c r="B70" s="248"/>
      <c r="C70" s="244"/>
      <c r="D70" s="244"/>
      <c r="E70" s="244"/>
      <c r="F70" s="244"/>
      <c r="G70" s="244"/>
      <c r="H70" s="1238"/>
      <c r="I70" s="1238"/>
      <c r="J70" s="1239"/>
      <c r="K70" s="1239"/>
      <c r="L70" s="1240"/>
      <c r="M70" s="1239"/>
      <c r="N70" s="1240"/>
      <c r="O70" s="1241"/>
    </row>
    <row r="71" spans="2:30">
      <c r="B71" s="248"/>
      <c r="C71" s="244"/>
      <c r="D71" s="244"/>
      <c r="E71" s="244"/>
      <c r="F71" s="244"/>
      <c r="G71" s="1242" t="s">
        <v>549</v>
      </c>
      <c r="I71" s="1243"/>
      <c r="J71" s="1239"/>
      <c r="K71" s="1239"/>
      <c r="L71" s="1240"/>
      <c r="M71" s="1239"/>
      <c r="N71" s="1240"/>
      <c r="O71" s="1241"/>
    </row>
    <row r="72" spans="2:30">
      <c r="B72" s="248"/>
      <c r="C72" s="244"/>
      <c r="D72" s="244"/>
      <c r="E72" s="244"/>
      <c r="F72" s="244"/>
      <c r="G72" s="1206"/>
      <c r="H72" s="1207"/>
      <c r="I72" s="1207"/>
      <c r="J72" s="1208"/>
      <c r="K72" s="1209" t="s">
        <v>517</v>
      </c>
      <c r="L72" s="1209" t="s">
        <v>518</v>
      </c>
      <c r="M72" s="1209" t="s">
        <v>519</v>
      </c>
      <c r="N72" s="1209" t="s">
        <v>520</v>
      </c>
      <c r="O72" s="1209" t="s">
        <v>521</v>
      </c>
    </row>
    <row r="73" spans="2:30">
      <c r="B73" s="248"/>
      <c r="C73" s="244"/>
      <c r="D73" s="244"/>
      <c r="E73" s="244"/>
      <c r="F73" s="244"/>
      <c r="G73" s="1210" t="s">
        <v>543</v>
      </c>
      <c r="H73" s="1211"/>
      <c r="I73" s="1212" t="s">
        <v>544</v>
      </c>
      <c r="J73" s="1212"/>
      <c r="K73" s="1244"/>
      <c r="L73" s="1244"/>
      <c r="M73" s="1217"/>
      <c r="N73" s="1217"/>
      <c r="O73" s="1217"/>
      <c r="S73" s="243">
        <v>9.9</v>
      </c>
    </row>
    <row r="74" spans="2:30">
      <c r="B74" s="248"/>
      <c r="C74" s="244"/>
      <c r="D74" s="244"/>
      <c r="E74" s="244"/>
      <c r="F74" s="244"/>
      <c r="G74" s="1214"/>
      <c r="H74" s="1215"/>
      <c r="I74" s="1216"/>
      <c r="J74" s="1216"/>
      <c r="K74" s="1244"/>
      <c r="L74" s="1244"/>
      <c r="M74" s="1217"/>
      <c r="N74" s="1217"/>
      <c r="O74" s="1217"/>
    </row>
    <row r="75" spans="2:30">
      <c r="B75" s="248"/>
      <c r="C75" s="244"/>
      <c r="D75" s="244"/>
      <c r="E75" s="244"/>
      <c r="F75" s="244"/>
      <c r="G75" s="1214"/>
      <c r="H75" s="1215"/>
      <c r="I75" s="1219" t="s">
        <v>550</v>
      </c>
      <c r="J75" s="1219"/>
      <c r="K75" s="1245">
        <v>11.6</v>
      </c>
      <c r="L75" s="1245">
        <v>9.1999999999999993</v>
      </c>
      <c r="M75" s="1245">
        <v>8.1999999999999993</v>
      </c>
      <c r="N75" s="1245">
        <v>7.2</v>
      </c>
      <c r="O75" s="1245">
        <v>6.1</v>
      </c>
      <c r="U75" s="243">
        <v>81.2</v>
      </c>
      <c r="W75" s="243">
        <v>87.2</v>
      </c>
      <c r="Y75" s="243">
        <v>99.8</v>
      </c>
      <c r="AA75" s="243">
        <v>109.5</v>
      </c>
      <c r="AC75" s="243">
        <v>115.2</v>
      </c>
    </row>
    <row r="76" spans="2:30">
      <c r="B76" s="248"/>
      <c r="C76" s="244"/>
      <c r="D76" s="244"/>
      <c r="E76" s="244"/>
      <c r="F76" s="244"/>
      <c r="G76" s="1221"/>
      <c r="H76" s="1222"/>
      <c r="I76" s="1219"/>
      <c r="J76" s="1219"/>
      <c r="K76" s="1223"/>
      <c r="L76" s="1223"/>
      <c r="M76" s="1223"/>
      <c r="N76" s="1223"/>
      <c r="O76" s="1223"/>
    </row>
    <row r="77" spans="2:30">
      <c r="B77" s="248"/>
      <c r="C77" s="244"/>
      <c r="D77" s="244"/>
      <c r="E77" s="244"/>
      <c r="F77" s="244"/>
      <c r="G77" s="1224" t="s">
        <v>546</v>
      </c>
      <c r="H77" s="1225"/>
      <c r="I77" s="1219" t="s">
        <v>544</v>
      </c>
      <c r="J77" s="1219"/>
      <c r="K77" s="1244">
        <v>0</v>
      </c>
      <c r="L77" s="1244">
        <v>0</v>
      </c>
      <c r="M77" s="1217">
        <v>0</v>
      </c>
      <c r="N77" s="1217">
        <v>0</v>
      </c>
      <c r="O77" s="1217">
        <v>0</v>
      </c>
      <c r="R77" s="243">
        <v>12.3</v>
      </c>
      <c r="T77" s="243">
        <v>11.1</v>
      </c>
    </row>
    <row r="78" spans="2:30">
      <c r="B78" s="248"/>
      <c r="C78" s="244"/>
      <c r="D78" s="244"/>
      <c r="E78" s="244"/>
      <c r="F78" s="244"/>
      <c r="G78" s="1226"/>
      <c r="H78" s="1227"/>
      <c r="I78" s="1219"/>
      <c r="J78" s="1219"/>
      <c r="K78" s="1244"/>
      <c r="L78" s="1244"/>
      <c r="M78" s="1217"/>
      <c r="N78" s="1217"/>
      <c r="O78" s="1217"/>
    </row>
    <row r="79" spans="2:30">
      <c r="B79" s="248"/>
      <c r="C79" s="244"/>
      <c r="D79" s="244"/>
      <c r="E79" s="244"/>
      <c r="F79" s="244"/>
      <c r="G79" s="1226"/>
      <c r="H79" s="1227"/>
      <c r="I79" s="1246" t="s">
        <v>550</v>
      </c>
      <c r="J79" s="1229"/>
      <c r="K79" s="1247">
        <v>10.8</v>
      </c>
      <c r="L79" s="1247">
        <v>9.6999999999999993</v>
      </c>
      <c r="M79" s="1247">
        <v>8.6</v>
      </c>
      <c r="N79" s="1247">
        <v>7.7</v>
      </c>
      <c r="O79" s="1247">
        <v>6.4</v>
      </c>
      <c r="V79" s="243">
        <v>53.5</v>
      </c>
      <c r="X79" s="243">
        <v>48.2</v>
      </c>
      <c r="Z79" s="243">
        <v>34.200000000000003</v>
      </c>
      <c r="AB79" s="243">
        <v>30.3</v>
      </c>
      <c r="AD79" s="243">
        <v>28.9</v>
      </c>
    </row>
    <row r="80" spans="2:30">
      <c r="B80" s="248"/>
      <c r="C80" s="244"/>
      <c r="D80" s="244"/>
      <c r="E80" s="244"/>
      <c r="F80" s="244"/>
      <c r="G80" s="1231"/>
      <c r="H80" s="1232"/>
      <c r="I80" s="1229"/>
      <c r="J80" s="1229"/>
      <c r="K80" s="1247"/>
      <c r="L80" s="1247"/>
      <c r="M80" s="1247"/>
      <c r="N80" s="1247"/>
      <c r="O80" s="1247"/>
    </row>
    <row r="81" spans="2:17">
      <c r="B81" s="248"/>
      <c r="C81" s="244"/>
      <c r="D81" s="244"/>
      <c r="E81" s="244"/>
      <c r="F81" s="244"/>
      <c r="G81" s="244"/>
      <c r="H81" s="244"/>
      <c r="I81" s="244"/>
      <c r="J81" s="244"/>
      <c r="K81" s="1248"/>
      <c r="L81" s="244"/>
      <c r="M81" s="244"/>
      <c r="N81" s="244"/>
      <c r="O81" s="244"/>
    </row>
    <row r="82" spans="2:17" ht="17.25">
      <c r="B82" s="248"/>
      <c r="C82" s="244"/>
      <c r="D82" s="244"/>
      <c r="E82" s="244"/>
      <c r="F82" s="244"/>
      <c r="G82" s="244"/>
      <c r="H82" s="244"/>
      <c r="I82" s="244"/>
      <c r="J82" s="244"/>
      <c r="K82" s="1249"/>
      <c r="L82" s="1249"/>
      <c r="M82" s="1249"/>
      <c r="N82" s="1249"/>
      <c r="O82" s="1249"/>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0"/>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175109</v>
      </c>
      <c r="E3" s="116"/>
      <c r="F3" s="117">
        <v>203567</v>
      </c>
      <c r="G3" s="118"/>
      <c r="H3" s="119"/>
    </row>
    <row r="4" spans="1:8">
      <c r="A4" s="120"/>
      <c r="B4" s="121"/>
      <c r="C4" s="122"/>
      <c r="D4" s="123">
        <v>75531</v>
      </c>
      <c r="E4" s="124"/>
      <c r="F4" s="125">
        <v>121137</v>
      </c>
      <c r="G4" s="126"/>
      <c r="H4" s="127"/>
    </row>
    <row r="5" spans="1:8">
      <c r="A5" s="108" t="s">
        <v>511</v>
      </c>
      <c r="B5" s="113"/>
      <c r="C5" s="114"/>
      <c r="D5" s="115">
        <v>166531</v>
      </c>
      <c r="E5" s="116"/>
      <c r="F5" s="117">
        <v>185018</v>
      </c>
      <c r="G5" s="118"/>
      <c r="H5" s="119"/>
    </row>
    <row r="6" spans="1:8">
      <c r="A6" s="120"/>
      <c r="B6" s="121"/>
      <c r="C6" s="122"/>
      <c r="D6" s="123">
        <v>84994</v>
      </c>
      <c r="E6" s="124"/>
      <c r="F6" s="125">
        <v>95064</v>
      </c>
      <c r="G6" s="126"/>
      <c r="H6" s="127"/>
    </row>
    <row r="7" spans="1:8">
      <c r="A7" s="108" t="s">
        <v>512</v>
      </c>
      <c r="B7" s="113"/>
      <c r="C7" s="114"/>
      <c r="D7" s="115">
        <v>152940</v>
      </c>
      <c r="E7" s="116"/>
      <c r="F7" s="117">
        <v>238802</v>
      </c>
      <c r="G7" s="118"/>
      <c r="H7" s="119"/>
    </row>
    <row r="8" spans="1:8">
      <c r="A8" s="120"/>
      <c r="B8" s="121"/>
      <c r="C8" s="122"/>
      <c r="D8" s="123">
        <v>82211</v>
      </c>
      <c r="E8" s="124"/>
      <c r="F8" s="125">
        <v>128562</v>
      </c>
      <c r="G8" s="126"/>
      <c r="H8" s="127"/>
    </row>
    <row r="9" spans="1:8">
      <c r="A9" s="108" t="s">
        <v>513</v>
      </c>
      <c r="B9" s="113"/>
      <c r="C9" s="114"/>
      <c r="D9" s="115">
        <v>169329</v>
      </c>
      <c r="E9" s="116"/>
      <c r="F9" s="117">
        <v>288550</v>
      </c>
      <c r="G9" s="118"/>
      <c r="H9" s="119"/>
    </row>
    <row r="10" spans="1:8">
      <c r="A10" s="120"/>
      <c r="B10" s="121"/>
      <c r="C10" s="122"/>
      <c r="D10" s="123">
        <v>91274</v>
      </c>
      <c r="E10" s="124"/>
      <c r="F10" s="125">
        <v>141525</v>
      </c>
      <c r="G10" s="126"/>
      <c r="H10" s="127"/>
    </row>
    <row r="11" spans="1:8">
      <c r="A11" s="108" t="s">
        <v>514</v>
      </c>
      <c r="B11" s="113"/>
      <c r="C11" s="114"/>
      <c r="D11" s="115">
        <v>195831</v>
      </c>
      <c r="E11" s="116"/>
      <c r="F11" s="117">
        <v>287914</v>
      </c>
      <c r="G11" s="118"/>
      <c r="H11" s="119"/>
    </row>
    <row r="12" spans="1:8">
      <c r="A12" s="120"/>
      <c r="B12" s="121"/>
      <c r="C12" s="128"/>
      <c r="D12" s="123">
        <v>77269</v>
      </c>
      <c r="E12" s="124"/>
      <c r="F12" s="125">
        <v>146531</v>
      </c>
      <c r="G12" s="126"/>
      <c r="H12" s="127"/>
    </row>
    <row r="13" spans="1:8">
      <c r="A13" s="108"/>
      <c r="B13" s="113"/>
      <c r="C13" s="129"/>
      <c r="D13" s="130">
        <v>171948</v>
      </c>
      <c r="E13" s="131"/>
      <c r="F13" s="132">
        <v>240770</v>
      </c>
      <c r="G13" s="133"/>
      <c r="H13" s="119"/>
    </row>
    <row r="14" spans="1:8">
      <c r="A14" s="120"/>
      <c r="B14" s="121"/>
      <c r="C14" s="122"/>
      <c r="D14" s="123">
        <v>82256</v>
      </c>
      <c r="E14" s="124"/>
      <c r="F14" s="125">
        <v>126564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16.57</v>
      </c>
      <c r="C19" s="134">
        <f>ROUND(VALUE(SUBSTITUTE(実質収支比率等に係る経年分析!G$48,"▲","-")),2)</f>
        <v>8.44</v>
      </c>
      <c r="D19" s="134">
        <f>ROUND(VALUE(SUBSTITUTE(実質収支比率等に係る経年分析!H$48,"▲","-")),2)</f>
        <v>7.29</v>
      </c>
      <c r="E19" s="134">
        <f>ROUND(VALUE(SUBSTITUTE(実質収支比率等に係る経年分析!I$48,"▲","-")),2)</f>
        <v>7.84</v>
      </c>
      <c r="F19" s="134">
        <f>ROUND(VALUE(SUBSTITUTE(実質収支比率等に係る経年分析!J$48,"▲","-")),2)</f>
        <v>8.7899999999999991</v>
      </c>
    </row>
    <row r="20" spans="1:11">
      <c r="A20" s="134" t="s">
        <v>43</v>
      </c>
      <c r="B20" s="134">
        <f>ROUND(VALUE(SUBSTITUTE(実質収支比率等に係る経年分析!F$47,"▲","-")),2)</f>
        <v>71.44</v>
      </c>
      <c r="C20" s="134">
        <f>ROUND(VALUE(SUBSTITUTE(実質収支比率等に係る経年分析!G$47,"▲","-")),2)</f>
        <v>82.81</v>
      </c>
      <c r="D20" s="134">
        <f>ROUND(VALUE(SUBSTITUTE(実質収支比率等に係る経年分析!H$47,"▲","-")),2)</f>
        <v>86.27</v>
      </c>
      <c r="E20" s="134">
        <f>ROUND(VALUE(SUBSTITUTE(実質収支比率等に係る経年分析!I$47,"▲","-")),2)</f>
        <v>88.37</v>
      </c>
      <c r="F20" s="134">
        <f>ROUND(VALUE(SUBSTITUTE(実質収支比率等に係る経年分析!J$47,"▲","-")),2)</f>
        <v>84.02</v>
      </c>
    </row>
    <row r="21" spans="1:11">
      <c r="A21" s="134" t="s">
        <v>44</v>
      </c>
      <c r="B21" s="134">
        <f>IF(ISNUMBER(VALUE(SUBSTITUTE(実質収支比率等に係る経年分析!F$49,"▲","-"))),ROUND(VALUE(SUBSTITUTE(実質収支比率等に係る経年分析!F$49,"▲","-")),2),NA())</f>
        <v>14.19</v>
      </c>
      <c r="C21" s="134">
        <f>IF(ISNUMBER(VALUE(SUBSTITUTE(実質収支比率等に係る経年分析!G$49,"▲","-"))),ROUND(VALUE(SUBSTITUTE(実質収支比率等に係る経年分析!G$49,"▲","-")),2),NA())</f>
        <v>3.6</v>
      </c>
      <c r="D21" s="134">
        <f>IF(ISNUMBER(VALUE(SUBSTITUTE(実質収支比率等に係る経年分析!H$49,"▲","-"))),ROUND(VALUE(SUBSTITUTE(実質収支比率等に係る経年分析!H$49,"▲","-")),2),NA())</f>
        <v>-1.48</v>
      </c>
      <c r="E21" s="134">
        <f>IF(ISNUMBER(VALUE(SUBSTITUTE(実質収支比率等に係る経年分析!I$49,"▲","-"))),ROUND(VALUE(SUBSTITUTE(実質収支比率等に係る経年分析!I$49,"▲","-")),2),NA())</f>
        <v>0.38</v>
      </c>
      <c r="F21" s="134">
        <f>IF(ISNUMBER(VALUE(SUBSTITUTE(実質収支比率等に係る経年分析!J$49,"▲","-"))),ROUND(VALUE(SUBSTITUTE(実質収支比率等に係る経年分析!J$49,"▲","-")),2),NA())</f>
        <v>1.35</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国民健康保険（診療施設勘定）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後期高齢者医療事業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0.12</v>
      </c>
    </row>
    <row r="34" spans="1:16">
      <c r="A34" s="135" t="str">
        <f>IF(連結実質赤字比率に係る赤字・黒字の構成分析!C$36="",NA(),連結実質赤字比率に係る赤字・黒字の構成分析!C$36)</f>
        <v>国民健康保険（事業勘定）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0.52</v>
      </c>
    </row>
    <row r="35" spans="1:16">
      <c r="A35" s="135" t="str">
        <f>IF(連結実質赤字比率に係る赤字・黒字の構成分析!C$35="",NA(),連結実質赤字比率に係る赤字・黒字の構成分析!C$35)</f>
        <v>介護保険事業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0.57999999999999996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16.57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8.43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7.29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8.7899999999999991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187</v>
      </c>
      <c r="E42" s="136"/>
      <c r="F42" s="136"/>
      <c r="G42" s="136">
        <f>'実質公債費比率（分子）の構造'!L$52</f>
        <v>163</v>
      </c>
      <c r="H42" s="136"/>
      <c r="I42" s="136"/>
      <c r="J42" s="136">
        <f>'実質公債費比率（分子）の構造'!M$52</f>
        <v>152</v>
      </c>
      <c r="K42" s="136"/>
      <c r="L42" s="136"/>
      <c r="M42" s="136">
        <f>'実質公債費比率（分子）の構造'!N$52</f>
        <v>148</v>
      </c>
      <c r="N42" s="136"/>
      <c r="O42" s="136"/>
      <c r="P42" s="136">
        <f>'実質公債費比率（分子）の構造'!O$52</f>
        <v>117</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4</v>
      </c>
      <c r="C45" s="136"/>
      <c r="D45" s="136"/>
      <c r="E45" s="136">
        <f>'実質公債費比率（分子）の構造'!L$49</f>
        <v>3</v>
      </c>
      <c r="F45" s="136"/>
      <c r="G45" s="136"/>
      <c r="H45" s="136">
        <f>'実質公債費比率（分子）の構造'!M$49</f>
        <v>5</v>
      </c>
      <c r="I45" s="136"/>
      <c r="J45" s="136"/>
      <c r="K45" s="136">
        <f>'実質公債費比率（分子）の構造'!N$49</f>
        <v>3</v>
      </c>
      <c r="L45" s="136"/>
      <c r="M45" s="136"/>
      <c r="N45" s="136">
        <f>'実質公債費比率（分子）の構造'!O$49</f>
        <v>4</v>
      </c>
      <c r="O45" s="136"/>
      <c r="P45" s="136"/>
    </row>
    <row r="46" spans="1:16">
      <c r="A46" s="136" t="s">
        <v>55</v>
      </c>
      <c r="B46" s="136">
        <f>'実質公債費比率（分子）の構造'!K$48</f>
        <v>31</v>
      </c>
      <c r="C46" s="136"/>
      <c r="D46" s="136"/>
      <c r="E46" s="136">
        <f>'実質公債費比率（分子）の構造'!L$48</f>
        <v>31</v>
      </c>
      <c r="F46" s="136"/>
      <c r="G46" s="136"/>
      <c r="H46" s="136">
        <f>'実質公債費比率（分子）の構造'!M$48</f>
        <v>29</v>
      </c>
      <c r="I46" s="136"/>
      <c r="J46" s="136"/>
      <c r="K46" s="136">
        <f>'実質公債費比率（分子）の構造'!N$48</f>
        <v>29</v>
      </c>
      <c r="L46" s="136"/>
      <c r="M46" s="136"/>
      <c r="N46" s="136">
        <f>'実質公債費比率（分子）の構造'!O$48</f>
        <v>22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218</v>
      </c>
      <c r="C49" s="136"/>
      <c r="D49" s="136"/>
      <c r="E49" s="136">
        <f>'実質公債費比率（分子）の構造'!L$45</f>
        <v>181</v>
      </c>
      <c r="F49" s="136"/>
      <c r="G49" s="136"/>
      <c r="H49" s="136">
        <f>'実質公債費比率（分子）の構造'!M$45</f>
        <v>166</v>
      </c>
      <c r="I49" s="136"/>
      <c r="J49" s="136"/>
      <c r="K49" s="136">
        <f>'実質公債費比率（分子）の構造'!N$45</f>
        <v>162</v>
      </c>
      <c r="L49" s="136"/>
      <c r="M49" s="136"/>
      <c r="N49" s="136">
        <f>'実質公債費比率（分子）の構造'!O$45</f>
        <v>123</v>
      </c>
      <c r="O49" s="136"/>
      <c r="P49" s="136"/>
    </row>
    <row r="50" spans="1:16">
      <c r="A50" s="136" t="s">
        <v>59</v>
      </c>
      <c r="B50" s="136" t="e">
        <f>NA()</f>
        <v>#N/A</v>
      </c>
      <c r="C50" s="136">
        <f>IF(ISNUMBER('実質公債費比率（分子）の構造'!K$53),'実質公債費比率（分子）の構造'!K$53,NA())</f>
        <v>66</v>
      </c>
      <c r="D50" s="136" t="e">
        <f>NA()</f>
        <v>#N/A</v>
      </c>
      <c r="E50" s="136" t="e">
        <f>NA()</f>
        <v>#N/A</v>
      </c>
      <c r="F50" s="136">
        <f>IF(ISNUMBER('実質公債費比率（分子）の構造'!L$53),'実質公債費比率（分子）の構造'!L$53,NA())</f>
        <v>52</v>
      </c>
      <c r="G50" s="136" t="e">
        <f>NA()</f>
        <v>#N/A</v>
      </c>
      <c r="H50" s="136" t="e">
        <f>NA()</f>
        <v>#N/A</v>
      </c>
      <c r="I50" s="136">
        <f>IF(ISNUMBER('実質公債費比率（分子）の構造'!M$53),'実質公債費比率（分子）の構造'!M$53,NA())</f>
        <v>48</v>
      </c>
      <c r="J50" s="136" t="e">
        <f>NA()</f>
        <v>#N/A</v>
      </c>
      <c r="K50" s="136" t="e">
        <f>NA()</f>
        <v>#N/A</v>
      </c>
      <c r="L50" s="136">
        <f>IF(ISNUMBER('実質公債費比率（分子）の構造'!N$53),'実質公債費比率（分子）の構造'!N$53,NA())</f>
        <v>46</v>
      </c>
      <c r="M50" s="136" t="e">
        <f>NA()</f>
        <v>#N/A</v>
      </c>
      <c r="N50" s="136" t="e">
        <f>NA()</f>
        <v>#N/A</v>
      </c>
      <c r="O50" s="136">
        <f>IF(ISNUMBER('実質公債費比率（分子）の構造'!O$53),'実質公債費比率（分子）の構造'!O$53,NA())</f>
        <v>32</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1081</v>
      </c>
      <c r="E56" s="135"/>
      <c r="F56" s="135"/>
      <c r="G56" s="135">
        <f>'将来負担比率（分子）の構造'!J$51</f>
        <v>1008</v>
      </c>
      <c r="H56" s="135"/>
      <c r="I56" s="135"/>
      <c r="J56" s="135">
        <f>'将来負担比率（分子）の構造'!K$51</f>
        <v>961</v>
      </c>
      <c r="K56" s="135"/>
      <c r="L56" s="135"/>
      <c r="M56" s="135">
        <f>'将来負担比率（分子）の構造'!L$51</f>
        <v>940</v>
      </c>
      <c r="N56" s="135"/>
      <c r="O56" s="135"/>
      <c r="P56" s="135">
        <f>'将来負担比率（分子）の構造'!M$51</f>
        <v>1085</v>
      </c>
    </row>
    <row r="57" spans="1:16">
      <c r="A57" s="135" t="s">
        <v>35</v>
      </c>
      <c r="B57" s="135"/>
      <c r="C57" s="135"/>
      <c r="D57" s="135">
        <f>'将来負担比率（分子）の構造'!I$50</f>
        <v>2</v>
      </c>
      <c r="E57" s="135"/>
      <c r="F57" s="135"/>
      <c r="G57" s="135">
        <f>'将来負担比率（分子）の構造'!J$50</f>
        <v>2</v>
      </c>
      <c r="H57" s="135"/>
      <c r="I57" s="135"/>
      <c r="J57" s="135">
        <f>'将来負担比率（分子）の構造'!K$50</f>
        <v>3</v>
      </c>
      <c r="K57" s="135"/>
      <c r="L57" s="135"/>
      <c r="M57" s="135">
        <f>'将来負担比率（分子）の構造'!L$50</f>
        <v>37</v>
      </c>
      <c r="N57" s="135"/>
      <c r="O57" s="135"/>
      <c r="P57" s="135">
        <f>'将来負担比率（分子）の構造'!M$50</f>
        <v>111</v>
      </c>
    </row>
    <row r="58" spans="1:16">
      <c r="A58" s="135" t="s">
        <v>34</v>
      </c>
      <c r="B58" s="135"/>
      <c r="C58" s="135"/>
      <c r="D58" s="135">
        <f>'将来負担比率（分子）の構造'!I$49</f>
        <v>965</v>
      </c>
      <c r="E58" s="135"/>
      <c r="F58" s="135"/>
      <c r="G58" s="135">
        <f>'将来負担比率（分子）の構造'!J$49</f>
        <v>1072</v>
      </c>
      <c r="H58" s="135"/>
      <c r="I58" s="135"/>
      <c r="J58" s="135">
        <f>'将来負担比率（分子）の構造'!K$49</f>
        <v>1066</v>
      </c>
      <c r="K58" s="135"/>
      <c r="L58" s="135"/>
      <c r="M58" s="135">
        <f>'将来負担比率（分子）の構造'!L$49</f>
        <v>1064</v>
      </c>
      <c r="N58" s="135"/>
      <c r="O58" s="135"/>
      <c r="P58" s="135">
        <f>'将来負担比率（分子）の構造'!M$49</f>
        <v>1063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480</v>
      </c>
      <c r="C62" s="135"/>
      <c r="D62" s="135"/>
      <c r="E62" s="135">
        <f>'将来負担比率（分子）の構造'!J$45</f>
        <v>468</v>
      </c>
      <c r="F62" s="135"/>
      <c r="G62" s="135"/>
      <c r="H62" s="135">
        <f>'将来負担比率（分子）の構造'!K$45</f>
        <v>446</v>
      </c>
      <c r="I62" s="135"/>
      <c r="J62" s="135"/>
      <c r="K62" s="135">
        <f>'将来負担比率（分子）の構造'!L$45</f>
        <v>446</v>
      </c>
      <c r="L62" s="135"/>
      <c r="M62" s="135"/>
      <c r="N62" s="135">
        <f>'将来負担比率（分子）の構造'!M$45</f>
        <v>418</v>
      </c>
      <c r="O62" s="135"/>
      <c r="P62" s="135"/>
    </row>
    <row r="63" spans="1:16">
      <c r="A63" s="135" t="s">
        <v>28</v>
      </c>
      <c r="B63" s="135">
        <f>'将来負担比率（分子）の構造'!I$44</f>
        <v>29</v>
      </c>
      <c r="C63" s="135"/>
      <c r="D63" s="135"/>
      <c r="E63" s="135">
        <f>'将来負担比率（分子）の構造'!J$44</f>
        <v>22</v>
      </c>
      <c r="F63" s="135"/>
      <c r="G63" s="135"/>
      <c r="H63" s="135">
        <f>'将来負担比率（分子）の構造'!K$44</f>
        <v>20</v>
      </c>
      <c r="I63" s="135"/>
      <c r="J63" s="135"/>
      <c r="K63" s="135">
        <f>'将来負担比率（分子）の構造'!L$44</f>
        <v>42</v>
      </c>
      <c r="L63" s="135"/>
      <c r="M63" s="135"/>
      <c r="N63" s="135">
        <f>'将来負担比率（分子）の構造'!M$44</f>
        <v>134</v>
      </c>
      <c r="O63" s="135"/>
      <c r="P63" s="135"/>
    </row>
    <row r="64" spans="1:16">
      <c r="A64" s="135" t="s">
        <v>27</v>
      </c>
      <c r="B64" s="135">
        <f>'将来負担比率（分子）の構造'!I$43</f>
        <v>210</v>
      </c>
      <c r="C64" s="135"/>
      <c r="D64" s="135"/>
      <c r="E64" s="135">
        <f>'将来負担比率（分子）の構造'!J$43</f>
        <v>187</v>
      </c>
      <c r="F64" s="135"/>
      <c r="G64" s="135"/>
      <c r="H64" s="135">
        <f>'将来負担比率（分子）の構造'!K$43</f>
        <v>167</v>
      </c>
      <c r="I64" s="135"/>
      <c r="J64" s="135"/>
      <c r="K64" s="135">
        <f>'将来負担比率（分子）の構造'!L$43</f>
        <v>149</v>
      </c>
      <c r="L64" s="135"/>
      <c r="M64" s="135"/>
      <c r="N64" s="135">
        <f>'将来負担比率（分子）の構造'!M$43</f>
        <v>155</v>
      </c>
      <c r="O64" s="135"/>
      <c r="P64" s="135"/>
    </row>
    <row r="65" spans="1:16">
      <c r="A65" s="135" t="s">
        <v>26</v>
      </c>
      <c r="B65" s="135">
        <f>'将来負担比率（分子）の構造'!I$42</f>
        <v>47</v>
      </c>
      <c r="C65" s="135"/>
      <c r="D65" s="135"/>
      <c r="E65" s="135">
        <f>'将来負担比率（分子）の構造'!J$42</f>
        <v>55</v>
      </c>
      <c r="F65" s="135"/>
      <c r="G65" s="135"/>
      <c r="H65" s="135">
        <f>'将来負担比率（分子）の構造'!K$42</f>
        <v>296</v>
      </c>
      <c r="I65" s="135"/>
      <c r="J65" s="135"/>
      <c r="K65" s="135">
        <f>'将来負担比率（分子）の構造'!L$42</f>
        <v>27</v>
      </c>
      <c r="L65" s="135"/>
      <c r="M65" s="135"/>
      <c r="N65" s="135">
        <f>'将来負担比率（分子）の構造'!M$42</f>
        <v>160</v>
      </c>
      <c r="O65" s="135"/>
      <c r="P65" s="135"/>
    </row>
    <row r="66" spans="1:16">
      <c r="A66" s="135" t="s">
        <v>25</v>
      </c>
      <c r="B66" s="135">
        <f>'将来負担比率（分子）の構造'!I$41</f>
        <v>1138</v>
      </c>
      <c r="C66" s="135"/>
      <c r="D66" s="135"/>
      <c r="E66" s="135">
        <f>'将来負担比率（分子）の構造'!J$41</f>
        <v>1049</v>
      </c>
      <c r="F66" s="135"/>
      <c r="G66" s="135"/>
      <c r="H66" s="135">
        <f>'将来負担比率（分子）の構造'!K$41</f>
        <v>1004</v>
      </c>
      <c r="I66" s="135"/>
      <c r="J66" s="135"/>
      <c r="K66" s="135">
        <f>'将来負担比率（分子）の構造'!L$41</f>
        <v>960</v>
      </c>
      <c r="L66" s="135"/>
      <c r="M66" s="135"/>
      <c r="N66" s="135">
        <f>'将来負担比率（分子）の構造'!M$41</f>
        <v>1090</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66283</v>
      </c>
      <c r="S5" s="583"/>
      <c r="T5" s="583"/>
      <c r="U5" s="583"/>
      <c r="V5" s="583"/>
      <c r="W5" s="583"/>
      <c r="X5" s="583"/>
      <c r="Y5" s="584"/>
      <c r="Z5" s="585">
        <v>3.8</v>
      </c>
      <c r="AA5" s="585"/>
      <c r="AB5" s="585"/>
      <c r="AC5" s="585"/>
      <c r="AD5" s="586">
        <v>66283</v>
      </c>
      <c r="AE5" s="586"/>
      <c r="AF5" s="586"/>
      <c r="AG5" s="586"/>
      <c r="AH5" s="586"/>
      <c r="AI5" s="586"/>
      <c r="AJ5" s="586"/>
      <c r="AK5" s="586"/>
      <c r="AL5" s="587">
        <v>8.1999999999999993</v>
      </c>
      <c r="AM5" s="588"/>
      <c r="AN5" s="588"/>
      <c r="AO5" s="589"/>
      <c r="AP5" s="579" t="s">
        <v>207</v>
      </c>
      <c r="AQ5" s="580"/>
      <c r="AR5" s="580"/>
      <c r="AS5" s="580"/>
      <c r="AT5" s="580"/>
      <c r="AU5" s="580"/>
      <c r="AV5" s="580"/>
      <c r="AW5" s="580"/>
      <c r="AX5" s="580"/>
      <c r="AY5" s="580"/>
      <c r="AZ5" s="580"/>
      <c r="BA5" s="580"/>
      <c r="BB5" s="580"/>
      <c r="BC5" s="580"/>
      <c r="BD5" s="580"/>
      <c r="BE5" s="580"/>
      <c r="BF5" s="581"/>
      <c r="BG5" s="593">
        <v>66283</v>
      </c>
      <c r="BH5" s="594"/>
      <c r="BI5" s="594"/>
      <c r="BJ5" s="594"/>
      <c r="BK5" s="594"/>
      <c r="BL5" s="594"/>
      <c r="BM5" s="594"/>
      <c r="BN5" s="595"/>
      <c r="BO5" s="596">
        <v>100</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12476</v>
      </c>
      <c r="S6" s="594"/>
      <c r="T6" s="594"/>
      <c r="U6" s="594"/>
      <c r="V6" s="594"/>
      <c r="W6" s="594"/>
      <c r="X6" s="594"/>
      <c r="Y6" s="595"/>
      <c r="Z6" s="596">
        <v>0.7</v>
      </c>
      <c r="AA6" s="596"/>
      <c r="AB6" s="596"/>
      <c r="AC6" s="596"/>
      <c r="AD6" s="597">
        <v>12476</v>
      </c>
      <c r="AE6" s="597"/>
      <c r="AF6" s="597"/>
      <c r="AG6" s="597"/>
      <c r="AH6" s="597"/>
      <c r="AI6" s="597"/>
      <c r="AJ6" s="597"/>
      <c r="AK6" s="597"/>
      <c r="AL6" s="598">
        <v>1.5</v>
      </c>
      <c r="AM6" s="599"/>
      <c r="AN6" s="599"/>
      <c r="AO6" s="600"/>
      <c r="AP6" s="590" t="s">
        <v>213</v>
      </c>
      <c r="AQ6" s="591"/>
      <c r="AR6" s="591"/>
      <c r="AS6" s="591"/>
      <c r="AT6" s="591"/>
      <c r="AU6" s="591"/>
      <c r="AV6" s="591"/>
      <c r="AW6" s="591"/>
      <c r="AX6" s="591"/>
      <c r="AY6" s="591"/>
      <c r="AZ6" s="591"/>
      <c r="BA6" s="591"/>
      <c r="BB6" s="591"/>
      <c r="BC6" s="591"/>
      <c r="BD6" s="591"/>
      <c r="BE6" s="591"/>
      <c r="BF6" s="592"/>
      <c r="BG6" s="593">
        <v>66283</v>
      </c>
      <c r="BH6" s="594"/>
      <c r="BI6" s="594"/>
      <c r="BJ6" s="594"/>
      <c r="BK6" s="594"/>
      <c r="BL6" s="594"/>
      <c r="BM6" s="594"/>
      <c r="BN6" s="595"/>
      <c r="BO6" s="596">
        <v>100</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36908</v>
      </c>
      <c r="CS6" s="594"/>
      <c r="CT6" s="594"/>
      <c r="CU6" s="594"/>
      <c r="CV6" s="594"/>
      <c r="CW6" s="594"/>
      <c r="CX6" s="594"/>
      <c r="CY6" s="595"/>
      <c r="CZ6" s="596">
        <v>2.2999999999999998</v>
      </c>
      <c r="DA6" s="596"/>
      <c r="DB6" s="596"/>
      <c r="DC6" s="596"/>
      <c r="DD6" s="602" t="s">
        <v>208</v>
      </c>
      <c r="DE6" s="594"/>
      <c r="DF6" s="594"/>
      <c r="DG6" s="594"/>
      <c r="DH6" s="594"/>
      <c r="DI6" s="594"/>
      <c r="DJ6" s="594"/>
      <c r="DK6" s="594"/>
      <c r="DL6" s="594"/>
      <c r="DM6" s="594"/>
      <c r="DN6" s="594"/>
      <c r="DO6" s="594"/>
      <c r="DP6" s="595"/>
      <c r="DQ6" s="602">
        <v>36908</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174</v>
      </c>
      <c r="S7" s="594"/>
      <c r="T7" s="594"/>
      <c r="U7" s="594"/>
      <c r="V7" s="594"/>
      <c r="W7" s="594"/>
      <c r="X7" s="594"/>
      <c r="Y7" s="595"/>
      <c r="Z7" s="596">
        <v>0</v>
      </c>
      <c r="AA7" s="596"/>
      <c r="AB7" s="596"/>
      <c r="AC7" s="596"/>
      <c r="AD7" s="597">
        <v>174</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26142</v>
      </c>
      <c r="BH7" s="594"/>
      <c r="BI7" s="594"/>
      <c r="BJ7" s="594"/>
      <c r="BK7" s="594"/>
      <c r="BL7" s="594"/>
      <c r="BM7" s="594"/>
      <c r="BN7" s="595"/>
      <c r="BO7" s="596">
        <v>39.4</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288251</v>
      </c>
      <c r="CS7" s="594"/>
      <c r="CT7" s="594"/>
      <c r="CU7" s="594"/>
      <c r="CV7" s="594"/>
      <c r="CW7" s="594"/>
      <c r="CX7" s="594"/>
      <c r="CY7" s="595"/>
      <c r="CZ7" s="596">
        <v>17.899999999999999</v>
      </c>
      <c r="DA7" s="596"/>
      <c r="DB7" s="596"/>
      <c r="DC7" s="596"/>
      <c r="DD7" s="602">
        <v>4751</v>
      </c>
      <c r="DE7" s="594"/>
      <c r="DF7" s="594"/>
      <c r="DG7" s="594"/>
      <c r="DH7" s="594"/>
      <c r="DI7" s="594"/>
      <c r="DJ7" s="594"/>
      <c r="DK7" s="594"/>
      <c r="DL7" s="594"/>
      <c r="DM7" s="594"/>
      <c r="DN7" s="594"/>
      <c r="DO7" s="594"/>
      <c r="DP7" s="595"/>
      <c r="DQ7" s="602">
        <v>261759</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734</v>
      </c>
      <c r="S8" s="594"/>
      <c r="T8" s="594"/>
      <c r="U8" s="594"/>
      <c r="V8" s="594"/>
      <c r="W8" s="594"/>
      <c r="X8" s="594"/>
      <c r="Y8" s="595"/>
      <c r="Z8" s="596">
        <v>0</v>
      </c>
      <c r="AA8" s="596"/>
      <c r="AB8" s="596"/>
      <c r="AC8" s="596"/>
      <c r="AD8" s="597">
        <v>734</v>
      </c>
      <c r="AE8" s="597"/>
      <c r="AF8" s="597"/>
      <c r="AG8" s="597"/>
      <c r="AH8" s="597"/>
      <c r="AI8" s="597"/>
      <c r="AJ8" s="597"/>
      <c r="AK8" s="597"/>
      <c r="AL8" s="598">
        <v>0.1</v>
      </c>
      <c r="AM8" s="599"/>
      <c r="AN8" s="599"/>
      <c r="AO8" s="600"/>
      <c r="AP8" s="590" t="s">
        <v>219</v>
      </c>
      <c r="AQ8" s="591"/>
      <c r="AR8" s="591"/>
      <c r="AS8" s="591"/>
      <c r="AT8" s="591"/>
      <c r="AU8" s="591"/>
      <c r="AV8" s="591"/>
      <c r="AW8" s="591"/>
      <c r="AX8" s="591"/>
      <c r="AY8" s="591"/>
      <c r="AZ8" s="591"/>
      <c r="BA8" s="591"/>
      <c r="BB8" s="591"/>
      <c r="BC8" s="591"/>
      <c r="BD8" s="591"/>
      <c r="BE8" s="591"/>
      <c r="BF8" s="592"/>
      <c r="BG8" s="593">
        <v>1029</v>
      </c>
      <c r="BH8" s="594"/>
      <c r="BI8" s="594"/>
      <c r="BJ8" s="594"/>
      <c r="BK8" s="594"/>
      <c r="BL8" s="594"/>
      <c r="BM8" s="594"/>
      <c r="BN8" s="595"/>
      <c r="BO8" s="596">
        <v>1.6</v>
      </c>
      <c r="BP8" s="596"/>
      <c r="BQ8" s="596"/>
      <c r="BR8" s="596"/>
      <c r="BS8" s="602" t="s">
        <v>109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210122</v>
      </c>
      <c r="CS8" s="594"/>
      <c r="CT8" s="594"/>
      <c r="CU8" s="594"/>
      <c r="CV8" s="594"/>
      <c r="CW8" s="594"/>
      <c r="CX8" s="594"/>
      <c r="CY8" s="595"/>
      <c r="CZ8" s="596">
        <v>13</v>
      </c>
      <c r="DA8" s="596"/>
      <c r="DB8" s="596"/>
      <c r="DC8" s="596"/>
      <c r="DD8" s="602">
        <v>6713</v>
      </c>
      <c r="DE8" s="594"/>
      <c r="DF8" s="594"/>
      <c r="DG8" s="594"/>
      <c r="DH8" s="594"/>
      <c r="DI8" s="594"/>
      <c r="DJ8" s="594"/>
      <c r="DK8" s="594"/>
      <c r="DL8" s="594"/>
      <c r="DM8" s="594"/>
      <c r="DN8" s="594"/>
      <c r="DO8" s="594"/>
      <c r="DP8" s="595"/>
      <c r="DQ8" s="602">
        <v>162686</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690</v>
      </c>
      <c r="S9" s="594"/>
      <c r="T9" s="594"/>
      <c r="U9" s="594"/>
      <c r="V9" s="594"/>
      <c r="W9" s="594"/>
      <c r="X9" s="594"/>
      <c r="Y9" s="595"/>
      <c r="Z9" s="596">
        <v>0</v>
      </c>
      <c r="AA9" s="596"/>
      <c r="AB9" s="596"/>
      <c r="AC9" s="596"/>
      <c r="AD9" s="597">
        <v>690</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22335</v>
      </c>
      <c r="BH9" s="594"/>
      <c r="BI9" s="594"/>
      <c r="BJ9" s="594"/>
      <c r="BK9" s="594"/>
      <c r="BL9" s="594"/>
      <c r="BM9" s="594"/>
      <c r="BN9" s="595"/>
      <c r="BO9" s="596">
        <v>33.700000000000003</v>
      </c>
      <c r="BP9" s="596"/>
      <c r="BQ9" s="596"/>
      <c r="BR9" s="596"/>
      <c r="BS9" s="602" t="s">
        <v>109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244840</v>
      </c>
      <c r="CS9" s="594"/>
      <c r="CT9" s="594"/>
      <c r="CU9" s="594"/>
      <c r="CV9" s="594"/>
      <c r="CW9" s="594"/>
      <c r="CX9" s="594"/>
      <c r="CY9" s="595"/>
      <c r="CZ9" s="596">
        <v>15.2</v>
      </c>
      <c r="DA9" s="596"/>
      <c r="DB9" s="596"/>
      <c r="DC9" s="596"/>
      <c r="DD9" s="602" t="s">
        <v>109</v>
      </c>
      <c r="DE9" s="594"/>
      <c r="DF9" s="594"/>
      <c r="DG9" s="594"/>
      <c r="DH9" s="594"/>
      <c r="DI9" s="594"/>
      <c r="DJ9" s="594"/>
      <c r="DK9" s="594"/>
      <c r="DL9" s="594"/>
      <c r="DM9" s="594"/>
      <c r="DN9" s="594"/>
      <c r="DO9" s="594"/>
      <c r="DP9" s="595"/>
      <c r="DQ9" s="602">
        <v>99814</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14655</v>
      </c>
      <c r="S10" s="594"/>
      <c r="T10" s="594"/>
      <c r="U10" s="594"/>
      <c r="V10" s="594"/>
      <c r="W10" s="594"/>
      <c r="X10" s="594"/>
      <c r="Y10" s="595"/>
      <c r="Z10" s="596">
        <v>0.8</v>
      </c>
      <c r="AA10" s="596"/>
      <c r="AB10" s="596"/>
      <c r="AC10" s="596"/>
      <c r="AD10" s="597">
        <v>14655</v>
      </c>
      <c r="AE10" s="597"/>
      <c r="AF10" s="597"/>
      <c r="AG10" s="597"/>
      <c r="AH10" s="597"/>
      <c r="AI10" s="597"/>
      <c r="AJ10" s="597"/>
      <c r="AK10" s="597"/>
      <c r="AL10" s="598">
        <v>1.8</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2467</v>
      </c>
      <c r="BH10" s="594"/>
      <c r="BI10" s="594"/>
      <c r="BJ10" s="594"/>
      <c r="BK10" s="594"/>
      <c r="BL10" s="594"/>
      <c r="BM10" s="594"/>
      <c r="BN10" s="595"/>
      <c r="BO10" s="596">
        <v>3.7</v>
      </c>
      <c r="BP10" s="596"/>
      <c r="BQ10" s="596"/>
      <c r="BR10" s="596"/>
      <c r="BS10" s="602" t="s">
        <v>109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2152</v>
      </c>
      <c r="CS10" s="594"/>
      <c r="CT10" s="594"/>
      <c r="CU10" s="594"/>
      <c r="CV10" s="594"/>
      <c r="CW10" s="594"/>
      <c r="CX10" s="594"/>
      <c r="CY10" s="595"/>
      <c r="CZ10" s="596">
        <v>0.1</v>
      </c>
      <c r="DA10" s="596"/>
      <c r="DB10" s="596"/>
      <c r="DC10" s="596"/>
      <c r="DD10" s="602" t="s">
        <v>109</v>
      </c>
      <c r="DE10" s="594"/>
      <c r="DF10" s="594"/>
      <c r="DG10" s="594"/>
      <c r="DH10" s="594"/>
      <c r="DI10" s="594"/>
      <c r="DJ10" s="594"/>
      <c r="DK10" s="594"/>
      <c r="DL10" s="594"/>
      <c r="DM10" s="594"/>
      <c r="DN10" s="594"/>
      <c r="DO10" s="594"/>
      <c r="DP10" s="595"/>
      <c r="DQ10" s="602">
        <v>1741</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t="s">
        <v>109</v>
      </c>
      <c r="S11" s="594"/>
      <c r="T11" s="594"/>
      <c r="U11" s="594"/>
      <c r="V11" s="594"/>
      <c r="W11" s="594"/>
      <c r="X11" s="594"/>
      <c r="Y11" s="595"/>
      <c r="Z11" s="596" t="s">
        <v>109</v>
      </c>
      <c r="AA11" s="596"/>
      <c r="AB11" s="596"/>
      <c r="AC11" s="596"/>
      <c r="AD11" s="597" t="s">
        <v>109</v>
      </c>
      <c r="AE11" s="597"/>
      <c r="AF11" s="597"/>
      <c r="AG11" s="597"/>
      <c r="AH11" s="597"/>
      <c r="AI11" s="597"/>
      <c r="AJ11" s="597"/>
      <c r="AK11" s="597"/>
      <c r="AL11" s="598" t="s">
        <v>109</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311</v>
      </c>
      <c r="BH11" s="594"/>
      <c r="BI11" s="594"/>
      <c r="BJ11" s="594"/>
      <c r="BK11" s="594"/>
      <c r="BL11" s="594"/>
      <c r="BM11" s="594"/>
      <c r="BN11" s="595"/>
      <c r="BO11" s="596">
        <v>0.5</v>
      </c>
      <c r="BP11" s="596"/>
      <c r="BQ11" s="596"/>
      <c r="BR11" s="596"/>
      <c r="BS11" s="602" t="s">
        <v>109</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89104</v>
      </c>
      <c r="CS11" s="594"/>
      <c r="CT11" s="594"/>
      <c r="CU11" s="594"/>
      <c r="CV11" s="594"/>
      <c r="CW11" s="594"/>
      <c r="CX11" s="594"/>
      <c r="CY11" s="595"/>
      <c r="CZ11" s="596">
        <v>5.5</v>
      </c>
      <c r="DA11" s="596"/>
      <c r="DB11" s="596"/>
      <c r="DC11" s="596"/>
      <c r="DD11" s="602">
        <v>25287</v>
      </c>
      <c r="DE11" s="594"/>
      <c r="DF11" s="594"/>
      <c r="DG11" s="594"/>
      <c r="DH11" s="594"/>
      <c r="DI11" s="594"/>
      <c r="DJ11" s="594"/>
      <c r="DK11" s="594"/>
      <c r="DL11" s="594"/>
      <c r="DM11" s="594"/>
      <c r="DN11" s="594"/>
      <c r="DO11" s="594"/>
      <c r="DP11" s="595"/>
      <c r="DQ11" s="602">
        <v>57545</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35818</v>
      </c>
      <c r="BH12" s="594"/>
      <c r="BI12" s="594"/>
      <c r="BJ12" s="594"/>
      <c r="BK12" s="594"/>
      <c r="BL12" s="594"/>
      <c r="BM12" s="594"/>
      <c r="BN12" s="595"/>
      <c r="BO12" s="596">
        <v>54</v>
      </c>
      <c r="BP12" s="596"/>
      <c r="BQ12" s="596"/>
      <c r="BR12" s="596"/>
      <c r="BS12" s="602" t="s">
        <v>109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41323</v>
      </c>
      <c r="CS12" s="594"/>
      <c r="CT12" s="594"/>
      <c r="CU12" s="594"/>
      <c r="CV12" s="594"/>
      <c r="CW12" s="594"/>
      <c r="CX12" s="594"/>
      <c r="CY12" s="595"/>
      <c r="CZ12" s="596">
        <v>2.6</v>
      </c>
      <c r="DA12" s="596"/>
      <c r="DB12" s="596"/>
      <c r="DC12" s="596"/>
      <c r="DD12" s="602">
        <v>1029</v>
      </c>
      <c r="DE12" s="594"/>
      <c r="DF12" s="594"/>
      <c r="DG12" s="594"/>
      <c r="DH12" s="594"/>
      <c r="DI12" s="594"/>
      <c r="DJ12" s="594"/>
      <c r="DK12" s="594"/>
      <c r="DL12" s="594"/>
      <c r="DM12" s="594"/>
      <c r="DN12" s="594"/>
      <c r="DO12" s="594"/>
      <c r="DP12" s="595"/>
      <c r="DQ12" s="602">
        <v>39413</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2847</v>
      </c>
      <c r="S13" s="594"/>
      <c r="T13" s="594"/>
      <c r="U13" s="594"/>
      <c r="V13" s="594"/>
      <c r="W13" s="594"/>
      <c r="X13" s="594"/>
      <c r="Y13" s="595"/>
      <c r="Z13" s="596">
        <v>0.2</v>
      </c>
      <c r="AA13" s="596"/>
      <c r="AB13" s="596"/>
      <c r="AC13" s="596"/>
      <c r="AD13" s="597">
        <v>2847</v>
      </c>
      <c r="AE13" s="597"/>
      <c r="AF13" s="597"/>
      <c r="AG13" s="597"/>
      <c r="AH13" s="597"/>
      <c r="AI13" s="597"/>
      <c r="AJ13" s="597"/>
      <c r="AK13" s="597"/>
      <c r="AL13" s="598">
        <v>0.4</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35818</v>
      </c>
      <c r="BH13" s="594"/>
      <c r="BI13" s="594"/>
      <c r="BJ13" s="594"/>
      <c r="BK13" s="594"/>
      <c r="BL13" s="594"/>
      <c r="BM13" s="594"/>
      <c r="BN13" s="595"/>
      <c r="BO13" s="596">
        <v>54</v>
      </c>
      <c r="BP13" s="596"/>
      <c r="BQ13" s="596"/>
      <c r="BR13" s="596"/>
      <c r="BS13" s="602" t="s">
        <v>109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75136</v>
      </c>
      <c r="CS13" s="594"/>
      <c r="CT13" s="594"/>
      <c r="CU13" s="594"/>
      <c r="CV13" s="594"/>
      <c r="CW13" s="594"/>
      <c r="CX13" s="594"/>
      <c r="CY13" s="595"/>
      <c r="CZ13" s="596">
        <v>4.7</v>
      </c>
      <c r="DA13" s="596"/>
      <c r="DB13" s="596"/>
      <c r="DC13" s="596"/>
      <c r="DD13" s="602">
        <v>49991</v>
      </c>
      <c r="DE13" s="594"/>
      <c r="DF13" s="594"/>
      <c r="DG13" s="594"/>
      <c r="DH13" s="594"/>
      <c r="DI13" s="594"/>
      <c r="DJ13" s="594"/>
      <c r="DK13" s="594"/>
      <c r="DL13" s="594"/>
      <c r="DM13" s="594"/>
      <c r="DN13" s="594"/>
      <c r="DO13" s="594"/>
      <c r="DP13" s="595"/>
      <c r="DQ13" s="602">
        <v>49970</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2539</v>
      </c>
      <c r="BH14" s="594"/>
      <c r="BI14" s="594"/>
      <c r="BJ14" s="594"/>
      <c r="BK14" s="594"/>
      <c r="BL14" s="594"/>
      <c r="BM14" s="594"/>
      <c r="BN14" s="595"/>
      <c r="BO14" s="596">
        <v>3.8</v>
      </c>
      <c r="BP14" s="596"/>
      <c r="BQ14" s="596"/>
      <c r="BR14" s="596"/>
      <c r="BS14" s="602" t="s">
        <v>109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61363</v>
      </c>
      <c r="CS14" s="594"/>
      <c r="CT14" s="594"/>
      <c r="CU14" s="594"/>
      <c r="CV14" s="594"/>
      <c r="CW14" s="594"/>
      <c r="CX14" s="594"/>
      <c r="CY14" s="595"/>
      <c r="CZ14" s="596">
        <v>3.8</v>
      </c>
      <c r="DA14" s="596"/>
      <c r="DB14" s="596"/>
      <c r="DC14" s="596"/>
      <c r="DD14" s="602">
        <v>4168</v>
      </c>
      <c r="DE14" s="594"/>
      <c r="DF14" s="594"/>
      <c r="DG14" s="594"/>
      <c r="DH14" s="594"/>
      <c r="DI14" s="594"/>
      <c r="DJ14" s="594"/>
      <c r="DK14" s="594"/>
      <c r="DL14" s="594"/>
      <c r="DM14" s="594"/>
      <c r="DN14" s="594"/>
      <c r="DO14" s="594"/>
      <c r="DP14" s="595"/>
      <c r="DQ14" s="602">
        <v>51081</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127</v>
      </c>
      <c r="S15" s="594"/>
      <c r="T15" s="594"/>
      <c r="U15" s="594"/>
      <c r="V15" s="594"/>
      <c r="W15" s="594"/>
      <c r="X15" s="594"/>
      <c r="Y15" s="595"/>
      <c r="Z15" s="596">
        <v>0</v>
      </c>
      <c r="AA15" s="596"/>
      <c r="AB15" s="596"/>
      <c r="AC15" s="596"/>
      <c r="AD15" s="597">
        <v>127</v>
      </c>
      <c r="AE15" s="597"/>
      <c r="AF15" s="597"/>
      <c r="AG15" s="597"/>
      <c r="AH15" s="597"/>
      <c r="AI15" s="597"/>
      <c r="AJ15" s="597"/>
      <c r="AK15" s="597"/>
      <c r="AL15" s="598">
        <v>0</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1784</v>
      </c>
      <c r="BH15" s="594"/>
      <c r="BI15" s="594"/>
      <c r="BJ15" s="594"/>
      <c r="BK15" s="594"/>
      <c r="BL15" s="594"/>
      <c r="BM15" s="594"/>
      <c r="BN15" s="595"/>
      <c r="BO15" s="596">
        <v>2.7</v>
      </c>
      <c r="BP15" s="596"/>
      <c r="BQ15" s="596"/>
      <c r="BR15" s="596"/>
      <c r="BS15" s="602" t="s">
        <v>109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172770</v>
      </c>
      <c r="CS15" s="594"/>
      <c r="CT15" s="594"/>
      <c r="CU15" s="594"/>
      <c r="CV15" s="594"/>
      <c r="CW15" s="594"/>
      <c r="CX15" s="594"/>
      <c r="CY15" s="595"/>
      <c r="CZ15" s="596">
        <v>10.7</v>
      </c>
      <c r="DA15" s="596"/>
      <c r="DB15" s="596"/>
      <c r="DC15" s="596"/>
      <c r="DD15" s="602">
        <v>59634</v>
      </c>
      <c r="DE15" s="594"/>
      <c r="DF15" s="594"/>
      <c r="DG15" s="594"/>
      <c r="DH15" s="594"/>
      <c r="DI15" s="594"/>
      <c r="DJ15" s="594"/>
      <c r="DK15" s="594"/>
      <c r="DL15" s="594"/>
      <c r="DM15" s="594"/>
      <c r="DN15" s="594"/>
      <c r="DO15" s="594"/>
      <c r="DP15" s="595"/>
      <c r="DQ15" s="602">
        <v>109435</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900396</v>
      </c>
      <c r="S16" s="594"/>
      <c r="T16" s="594"/>
      <c r="U16" s="594"/>
      <c r="V16" s="594"/>
      <c r="W16" s="594"/>
      <c r="X16" s="594"/>
      <c r="Y16" s="595"/>
      <c r="Z16" s="596">
        <v>51.7</v>
      </c>
      <c r="AA16" s="596"/>
      <c r="AB16" s="596"/>
      <c r="AC16" s="596"/>
      <c r="AD16" s="597">
        <v>708215</v>
      </c>
      <c r="AE16" s="597"/>
      <c r="AF16" s="597"/>
      <c r="AG16" s="597"/>
      <c r="AH16" s="597"/>
      <c r="AI16" s="597"/>
      <c r="AJ16" s="597"/>
      <c r="AK16" s="597"/>
      <c r="AL16" s="598">
        <v>87.2</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268660</v>
      </c>
      <c r="CS16" s="594"/>
      <c r="CT16" s="594"/>
      <c r="CU16" s="594"/>
      <c r="CV16" s="594"/>
      <c r="CW16" s="594"/>
      <c r="CX16" s="594"/>
      <c r="CY16" s="595"/>
      <c r="CZ16" s="596">
        <v>16.7</v>
      </c>
      <c r="DA16" s="596"/>
      <c r="DB16" s="596"/>
      <c r="DC16" s="596"/>
      <c r="DD16" s="602" t="s">
        <v>109</v>
      </c>
      <c r="DE16" s="594"/>
      <c r="DF16" s="594"/>
      <c r="DG16" s="594"/>
      <c r="DH16" s="594"/>
      <c r="DI16" s="594"/>
      <c r="DJ16" s="594"/>
      <c r="DK16" s="594"/>
      <c r="DL16" s="594"/>
      <c r="DM16" s="594"/>
      <c r="DN16" s="594"/>
      <c r="DO16" s="594"/>
      <c r="DP16" s="595"/>
      <c r="DQ16" s="602">
        <v>9703</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708215</v>
      </c>
      <c r="S17" s="594"/>
      <c r="T17" s="594"/>
      <c r="U17" s="594"/>
      <c r="V17" s="594"/>
      <c r="W17" s="594"/>
      <c r="X17" s="594"/>
      <c r="Y17" s="595"/>
      <c r="Z17" s="596">
        <v>40.700000000000003</v>
      </c>
      <c r="AA17" s="596"/>
      <c r="AB17" s="596"/>
      <c r="AC17" s="596"/>
      <c r="AD17" s="597">
        <v>708215</v>
      </c>
      <c r="AE17" s="597"/>
      <c r="AF17" s="597"/>
      <c r="AG17" s="597"/>
      <c r="AH17" s="597"/>
      <c r="AI17" s="597"/>
      <c r="AJ17" s="597"/>
      <c r="AK17" s="597"/>
      <c r="AL17" s="598">
        <v>87.2</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122702</v>
      </c>
      <c r="CS17" s="594"/>
      <c r="CT17" s="594"/>
      <c r="CU17" s="594"/>
      <c r="CV17" s="594"/>
      <c r="CW17" s="594"/>
      <c r="CX17" s="594"/>
      <c r="CY17" s="595"/>
      <c r="CZ17" s="596">
        <v>7.6</v>
      </c>
      <c r="DA17" s="596"/>
      <c r="DB17" s="596"/>
      <c r="DC17" s="596"/>
      <c r="DD17" s="602" t="s">
        <v>109</v>
      </c>
      <c r="DE17" s="594"/>
      <c r="DF17" s="594"/>
      <c r="DG17" s="594"/>
      <c r="DH17" s="594"/>
      <c r="DI17" s="594"/>
      <c r="DJ17" s="594"/>
      <c r="DK17" s="594"/>
      <c r="DL17" s="594"/>
      <c r="DM17" s="594"/>
      <c r="DN17" s="594"/>
      <c r="DO17" s="594"/>
      <c r="DP17" s="595"/>
      <c r="DQ17" s="602">
        <v>122604</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192181</v>
      </c>
      <c r="S18" s="594"/>
      <c r="T18" s="594"/>
      <c r="U18" s="594"/>
      <c r="V18" s="594"/>
      <c r="W18" s="594"/>
      <c r="X18" s="594"/>
      <c r="Y18" s="595"/>
      <c r="Z18" s="596">
        <v>11</v>
      </c>
      <c r="AA18" s="596"/>
      <c r="AB18" s="596"/>
      <c r="AC18" s="596"/>
      <c r="AD18" s="597" t="s">
        <v>109</v>
      </c>
      <c r="AE18" s="597"/>
      <c r="AF18" s="597"/>
      <c r="AG18" s="597"/>
      <c r="AH18" s="597"/>
      <c r="AI18" s="597"/>
      <c r="AJ18" s="597"/>
      <c r="AK18" s="597"/>
      <c r="AL18" s="598" t="s">
        <v>109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109</v>
      </c>
      <c r="S19" s="594"/>
      <c r="T19" s="594"/>
      <c r="U19" s="594"/>
      <c r="V19" s="594"/>
      <c r="W19" s="594"/>
      <c r="X19" s="594"/>
      <c r="Y19" s="595"/>
      <c r="Z19" s="596" t="s">
        <v>109</v>
      </c>
      <c r="AA19" s="596"/>
      <c r="AB19" s="596"/>
      <c r="AC19" s="596"/>
      <c r="AD19" s="597" t="s">
        <v>109</v>
      </c>
      <c r="AE19" s="597"/>
      <c r="AF19" s="597"/>
      <c r="AG19" s="597"/>
      <c r="AH19" s="597"/>
      <c r="AI19" s="597"/>
      <c r="AJ19" s="597"/>
      <c r="AK19" s="597"/>
      <c r="AL19" s="598" t="s">
        <v>109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t="s">
        <v>109</v>
      </c>
      <c r="BH19" s="594"/>
      <c r="BI19" s="594"/>
      <c r="BJ19" s="594"/>
      <c r="BK19" s="594"/>
      <c r="BL19" s="594"/>
      <c r="BM19" s="594"/>
      <c r="BN19" s="595"/>
      <c r="BO19" s="596" t="s">
        <v>109</v>
      </c>
      <c r="BP19" s="596"/>
      <c r="BQ19" s="596"/>
      <c r="BR19" s="596"/>
      <c r="BS19" s="602" t="s">
        <v>109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998382</v>
      </c>
      <c r="S20" s="594"/>
      <c r="T20" s="594"/>
      <c r="U20" s="594"/>
      <c r="V20" s="594"/>
      <c r="W20" s="594"/>
      <c r="X20" s="594"/>
      <c r="Y20" s="595"/>
      <c r="Z20" s="596">
        <v>57.4</v>
      </c>
      <c r="AA20" s="596"/>
      <c r="AB20" s="596"/>
      <c r="AC20" s="596"/>
      <c r="AD20" s="597">
        <v>806201</v>
      </c>
      <c r="AE20" s="597"/>
      <c r="AF20" s="597"/>
      <c r="AG20" s="597"/>
      <c r="AH20" s="597"/>
      <c r="AI20" s="597"/>
      <c r="AJ20" s="597"/>
      <c r="AK20" s="597"/>
      <c r="AL20" s="598">
        <v>99.3</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t="s">
        <v>109</v>
      </c>
      <c r="BH20" s="594"/>
      <c r="BI20" s="594"/>
      <c r="BJ20" s="594"/>
      <c r="BK20" s="594"/>
      <c r="BL20" s="594"/>
      <c r="BM20" s="594"/>
      <c r="BN20" s="595"/>
      <c r="BO20" s="596" t="s">
        <v>109</v>
      </c>
      <c r="BP20" s="596"/>
      <c r="BQ20" s="596"/>
      <c r="BR20" s="596"/>
      <c r="BS20" s="602" t="s">
        <v>109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1613331</v>
      </c>
      <c r="CS20" s="594"/>
      <c r="CT20" s="594"/>
      <c r="CU20" s="594"/>
      <c r="CV20" s="594"/>
      <c r="CW20" s="594"/>
      <c r="CX20" s="594"/>
      <c r="CY20" s="595"/>
      <c r="CZ20" s="596">
        <v>100</v>
      </c>
      <c r="DA20" s="596"/>
      <c r="DB20" s="596"/>
      <c r="DC20" s="596"/>
      <c r="DD20" s="602">
        <v>151573</v>
      </c>
      <c r="DE20" s="594"/>
      <c r="DF20" s="594"/>
      <c r="DG20" s="594"/>
      <c r="DH20" s="594"/>
      <c r="DI20" s="594"/>
      <c r="DJ20" s="594"/>
      <c r="DK20" s="594"/>
      <c r="DL20" s="594"/>
      <c r="DM20" s="594"/>
      <c r="DN20" s="594"/>
      <c r="DO20" s="594"/>
      <c r="DP20" s="595"/>
      <c r="DQ20" s="602">
        <v>1002659</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t="s">
        <v>109</v>
      </c>
      <c r="S21" s="594"/>
      <c r="T21" s="594"/>
      <c r="U21" s="594"/>
      <c r="V21" s="594"/>
      <c r="W21" s="594"/>
      <c r="X21" s="594"/>
      <c r="Y21" s="595"/>
      <c r="Z21" s="596" t="s">
        <v>109</v>
      </c>
      <c r="AA21" s="596"/>
      <c r="AB21" s="596"/>
      <c r="AC21" s="596"/>
      <c r="AD21" s="597" t="s">
        <v>109</v>
      </c>
      <c r="AE21" s="597"/>
      <c r="AF21" s="597"/>
      <c r="AG21" s="597"/>
      <c r="AH21" s="597"/>
      <c r="AI21" s="597"/>
      <c r="AJ21" s="597"/>
      <c r="AK21" s="597"/>
      <c r="AL21" s="598" t="s">
        <v>109</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109</v>
      </c>
      <c r="BH21" s="594"/>
      <c r="BI21" s="594"/>
      <c r="BJ21" s="594"/>
      <c r="BK21" s="594"/>
      <c r="BL21" s="594"/>
      <c r="BM21" s="594"/>
      <c r="BN21" s="595"/>
      <c r="BO21" s="596" t="s">
        <v>109</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7926</v>
      </c>
      <c r="S22" s="594"/>
      <c r="T22" s="594"/>
      <c r="U22" s="594"/>
      <c r="V22" s="594"/>
      <c r="W22" s="594"/>
      <c r="X22" s="594"/>
      <c r="Y22" s="595"/>
      <c r="Z22" s="596">
        <v>0.5</v>
      </c>
      <c r="AA22" s="596"/>
      <c r="AB22" s="596"/>
      <c r="AC22" s="596"/>
      <c r="AD22" s="597" t="s">
        <v>109</v>
      </c>
      <c r="AE22" s="597"/>
      <c r="AF22" s="597"/>
      <c r="AG22" s="597"/>
      <c r="AH22" s="597"/>
      <c r="AI22" s="597"/>
      <c r="AJ22" s="597"/>
      <c r="AK22" s="597"/>
      <c r="AL22" s="598" t="s">
        <v>109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4101</v>
      </c>
      <c r="S23" s="594"/>
      <c r="T23" s="594"/>
      <c r="U23" s="594"/>
      <c r="V23" s="594"/>
      <c r="W23" s="594"/>
      <c r="X23" s="594"/>
      <c r="Y23" s="595"/>
      <c r="Z23" s="596">
        <v>0.2</v>
      </c>
      <c r="AA23" s="596"/>
      <c r="AB23" s="596"/>
      <c r="AC23" s="596"/>
      <c r="AD23" s="597" t="s">
        <v>109</v>
      </c>
      <c r="AE23" s="597"/>
      <c r="AF23" s="597"/>
      <c r="AG23" s="597"/>
      <c r="AH23" s="597"/>
      <c r="AI23" s="597"/>
      <c r="AJ23" s="597"/>
      <c r="AK23" s="597"/>
      <c r="AL23" s="598" t="s">
        <v>109</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109</v>
      </c>
      <c r="BH23" s="594"/>
      <c r="BI23" s="594"/>
      <c r="BJ23" s="594"/>
      <c r="BK23" s="594"/>
      <c r="BL23" s="594"/>
      <c r="BM23" s="594"/>
      <c r="BN23" s="595"/>
      <c r="BO23" s="596" t="s">
        <v>109</v>
      </c>
      <c r="BP23" s="596"/>
      <c r="BQ23" s="596"/>
      <c r="BR23" s="596"/>
      <c r="BS23" s="602" t="s">
        <v>109</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2198</v>
      </c>
      <c r="S24" s="594"/>
      <c r="T24" s="594"/>
      <c r="U24" s="594"/>
      <c r="V24" s="594"/>
      <c r="W24" s="594"/>
      <c r="X24" s="594"/>
      <c r="Y24" s="595"/>
      <c r="Z24" s="596">
        <v>0.1</v>
      </c>
      <c r="AA24" s="596"/>
      <c r="AB24" s="596"/>
      <c r="AC24" s="596"/>
      <c r="AD24" s="597" t="s">
        <v>109</v>
      </c>
      <c r="AE24" s="597"/>
      <c r="AF24" s="597"/>
      <c r="AG24" s="597"/>
      <c r="AH24" s="597"/>
      <c r="AI24" s="597"/>
      <c r="AJ24" s="597"/>
      <c r="AK24" s="597"/>
      <c r="AL24" s="598" t="s">
        <v>109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481220</v>
      </c>
      <c r="CS24" s="583"/>
      <c r="CT24" s="583"/>
      <c r="CU24" s="583"/>
      <c r="CV24" s="583"/>
      <c r="CW24" s="583"/>
      <c r="CX24" s="583"/>
      <c r="CY24" s="584"/>
      <c r="CZ24" s="622">
        <v>29.8</v>
      </c>
      <c r="DA24" s="623"/>
      <c r="DB24" s="623"/>
      <c r="DC24" s="624"/>
      <c r="DD24" s="621">
        <v>443265</v>
      </c>
      <c r="DE24" s="583"/>
      <c r="DF24" s="583"/>
      <c r="DG24" s="583"/>
      <c r="DH24" s="583"/>
      <c r="DI24" s="583"/>
      <c r="DJ24" s="583"/>
      <c r="DK24" s="584"/>
      <c r="DL24" s="621">
        <v>441484</v>
      </c>
      <c r="DM24" s="583"/>
      <c r="DN24" s="583"/>
      <c r="DO24" s="583"/>
      <c r="DP24" s="583"/>
      <c r="DQ24" s="583"/>
      <c r="DR24" s="583"/>
      <c r="DS24" s="583"/>
      <c r="DT24" s="583"/>
      <c r="DU24" s="583"/>
      <c r="DV24" s="584"/>
      <c r="DW24" s="587">
        <v>51.8</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352564</v>
      </c>
      <c r="S25" s="594"/>
      <c r="T25" s="594"/>
      <c r="U25" s="594"/>
      <c r="V25" s="594"/>
      <c r="W25" s="594"/>
      <c r="X25" s="594"/>
      <c r="Y25" s="595"/>
      <c r="Z25" s="596">
        <v>20.3</v>
      </c>
      <c r="AA25" s="596"/>
      <c r="AB25" s="596"/>
      <c r="AC25" s="596"/>
      <c r="AD25" s="597" t="s">
        <v>109</v>
      </c>
      <c r="AE25" s="597"/>
      <c r="AF25" s="597"/>
      <c r="AG25" s="597"/>
      <c r="AH25" s="597"/>
      <c r="AI25" s="597"/>
      <c r="AJ25" s="597"/>
      <c r="AK25" s="597"/>
      <c r="AL25" s="598" t="s">
        <v>109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313581</v>
      </c>
      <c r="CS25" s="625"/>
      <c r="CT25" s="625"/>
      <c r="CU25" s="625"/>
      <c r="CV25" s="625"/>
      <c r="CW25" s="625"/>
      <c r="CX25" s="625"/>
      <c r="CY25" s="626"/>
      <c r="CZ25" s="627">
        <v>19.399999999999999</v>
      </c>
      <c r="DA25" s="628"/>
      <c r="DB25" s="628"/>
      <c r="DC25" s="629"/>
      <c r="DD25" s="602">
        <v>301233</v>
      </c>
      <c r="DE25" s="625"/>
      <c r="DF25" s="625"/>
      <c r="DG25" s="625"/>
      <c r="DH25" s="625"/>
      <c r="DI25" s="625"/>
      <c r="DJ25" s="625"/>
      <c r="DK25" s="626"/>
      <c r="DL25" s="602">
        <v>299452</v>
      </c>
      <c r="DM25" s="625"/>
      <c r="DN25" s="625"/>
      <c r="DO25" s="625"/>
      <c r="DP25" s="625"/>
      <c r="DQ25" s="625"/>
      <c r="DR25" s="625"/>
      <c r="DS25" s="625"/>
      <c r="DT25" s="625"/>
      <c r="DU25" s="625"/>
      <c r="DV25" s="626"/>
      <c r="DW25" s="598">
        <v>35.200000000000003</v>
      </c>
      <c r="DX25" s="619"/>
      <c r="DY25" s="619"/>
      <c r="DZ25" s="619"/>
      <c r="EA25" s="619"/>
      <c r="EB25" s="619"/>
      <c r="EC25" s="620"/>
    </row>
    <row r="26" spans="2:133" ht="11.25" customHeight="1">
      <c r="B26" s="630" t="s">
        <v>275</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176301</v>
      </c>
      <c r="CS26" s="594"/>
      <c r="CT26" s="594"/>
      <c r="CU26" s="594"/>
      <c r="CV26" s="594"/>
      <c r="CW26" s="594"/>
      <c r="CX26" s="594"/>
      <c r="CY26" s="595"/>
      <c r="CZ26" s="627">
        <v>10.9</v>
      </c>
      <c r="DA26" s="628"/>
      <c r="DB26" s="628"/>
      <c r="DC26" s="629"/>
      <c r="DD26" s="602">
        <v>166870</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19"/>
      <c r="DY26" s="619"/>
      <c r="DZ26" s="619"/>
      <c r="EA26" s="619"/>
      <c r="EB26" s="619"/>
      <c r="EC26" s="620"/>
    </row>
    <row r="27" spans="2:133" ht="11.25" customHeight="1">
      <c r="B27" s="590" t="s">
        <v>278</v>
      </c>
      <c r="C27" s="591"/>
      <c r="D27" s="591"/>
      <c r="E27" s="591"/>
      <c r="F27" s="591"/>
      <c r="G27" s="591"/>
      <c r="H27" s="591"/>
      <c r="I27" s="591"/>
      <c r="J27" s="591"/>
      <c r="K27" s="591"/>
      <c r="L27" s="591"/>
      <c r="M27" s="591"/>
      <c r="N27" s="591"/>
      <c r="O27" s="591"/>
      <c r="P27" s="591"/>
      <c r="Q27" s="592"/>
      <c r="R27" s="593">
        <v>40533</v>
      </c>
      <c r="S27" s="594"/>
      <c r="T27" s="594"/>
      <c r="U27" s="594"/>
      <c r="V27" s="594"/>
      <c r="W27" s="594"/>
      <c r="X27" s="594"/>
      <c r="Y27" s="595"/>
      <c r="Z27" s="596">
        <v>2.2999999999999998</v>
      </c>
      <c r="AA27" s="596"/>
      <c r="AB27" s="596"/>
      <c r="AC27" s="596"/>
      <c r="AD27" s="597" t="s">
        <v>109</v>
      </c>
      <c r="AE27" s="597"/>
      <c r="AF27" s="597"/>
      <c r="AG27" s="597"/>
      <c r="AH27" s="597"/>
      <c r="AI27" s="597"/>
      <c r="AJ27" s="597"/>
      <c r="AK27" s="597"/>
      <c r="AL27" s="598" t="s">
        <v>109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66283</v>
      </c>
      <c r="BH27" s="594"/>
      <c r="BI27" s="594"/>
      <c r="BJ27" s="594"/>
      <c r="BK27" s="594"/>
      <c r="BL27" s="594"/>
      <c r="BM27" s="594"/>
      <c r="BN27" s="595"/>
      <c r="BO27" s="596">
        <v>100</v>
      </c>
      <c r="BP27" s="596"/>
      <c r="BQ27" s="596"/>
      <c r="BR27" s="596"/>
      <c r="BS27" s="602" t="s">
        <v>109</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44937</v>
      </c>
      <c r="CS27" s="625"/>
      <c r="CT27" s="625"/>
      <c r="CU27" s="625"/>
      <c r="CV27" s="625"/>
      <c r="CW27" s="625"/>
      <c r="CX27" s="625"/>
      <c r="CY27" s="626"/>
      <c r="CZ27" s="627">
        <v>2.8</v>
      </c>
      <c r="DA27" s="628"/>
      <c r="DB27" s="628"/>
      <c r="DC27" s="629"/>
      <c r="DD27" s="602">
        <v>19428</v>
      </c>
      <c r="DE27" s="625"/>
      <c r="DF27" s="625"/>
      <c r="DG27" s="625"/>
      <c r="DH27" s="625"/>
      <c r="DI27" s="625"/>
      <c r="DJ27" s="625"/>
      <c r="DK27" s="626"/>
      <c r="DL27" s="602">
        <v>19428</v>
      </c>
      <c r="DM27" s="625"/>
      <c r="DN27" s="625"/>
      <c r="DO27" s="625"/>
      <c r="DP27" s="625"/>
      <c r="DQ27" s="625"/>
      <c r="DR27" s="625"/>
      <c r="DS27" s="625"/>
      <c r="DT27" s="625"/>
      <c r="DU27" s="625"/>
      <c r="DV27" s="626"/>
      <c r="DW27" s="598">
        <v>2.2999999999999998</v>
      </c>
      <c r="DX27" s="619"/>
      <c r="DY27" s="619"/>
      <c r="DZ27" s="619"/>
      <c r="EA27" s="619"/>
      <c r="EB27" s="619"/>
      <c r="EC27" s="620"/>
    </row>
    <row r="28" spans="2:133" ht="11.25" customHeight="1">
      <c r="B28" s="590" t="s">
        <v>281</v>
      </c>
      <c r="C28" s="591"/>
      <c r="D28" s="591"/>
      <c r="E28" s="591"/>
      <c r="F28" s="591"/>
      <c r="G28" s="591"/>
      <c r="H28" s="591"/>
      <c r="I28" s="591"/>
      <c r="J28" s="591"/>
      <c r="K28" s="591"/>
      <c r="L28" s="591"/>
      <c r="M28" s="591"/>
      <c r="N28" s="591"/>
      <c r="O28" s="591"/>
      <c r="P28" s="591"/>
      <c r="Q28" s="592"/>
      <c r="R28" s="593">
        <v>1934</v>
      </c>
      <c r="S28" s="594"/>
      <c r="T28" s="594"/>
      <c r="U28" s="594"/>
      <c r="V28" s="594"/>
      <c r="W28" s="594"/>
      <c r="X28" s="594"/>
      <c r="Y28" s="595"/>
      <c r="Z28" s="596">
        <v>0.1</v>
      </c>
      <c r="AA28" s="596"/>
      <c r="AB28" s="596"/>
      <c r="AC28" s="596"/>
      <c r="AD28" s="597">
        <v>69</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122702</v>
      </c>
      <c r="CS28" s="594"/>
      <c r="CT28" s="594"/>
      <c r="CU28" s="594"/>
      <c r="CV28" s="594"/>
      <c r="CW28" s="594"/>
      <c r="CX28" s="594"/>
      <c r="CY28" s="595"/>
      <c r="CZ28" s="627">
        <v>7.6</v>
      </c>
      <c r="DA28" s="628"/>
      <c r="DB28" s="628"/>
      <c r="DC28" s="629"/>
      <c r="DD28" s="602">
        <v>122604</v>
      </c>
      <c r="DE28" s="594"/>
      <c r="DF28" s="594"/>
      <c r="DG28" s="594"/>
      <c r="DH28" s="594"/>
      <c r="DI28" s="594"/>
      <c r="DJ28" s="594"/>
      <c r="DK28" s="595"/>
      <c r="DL28" s="602">
        <v>122604</v>
      </c>
      <c r="DM28" s="594"/>
      <c r="DN28" s="594"/>
      <c r="DO28" s="594"/>
      <c r="DP28" s="594"/>
      <c r="DQ28" s="594"/>
      <c r="DR28" s="594"/>
      <c r="DS28" s="594"/>
      <c r="DT28" s="594"/>
      <c r="DU28" s="594"/>
      <c r="DV28" s="595"/>
      <c r="DW28" s="598">
        <v>14.4</v>
      </c>
      <c r="DX28" s="619"/>
      <c r="DY28" s="619"/>
      <c r="DZ28" s="619"/>
      <c r="EA28" s="619"/>
      <c r="EB28" s="619"/>
      <c r="EC28" s="620"/>
    </row>
    <row r="29" spans="2:133" ht="11.25" customHeight="1">
      <c r="B29" s="590" t="s">
        <v>283</v>
      </c>
      <c r="C29" s="591"/>
      <c r="D29" s="591"/>
      <c r="E29" s="591"/>
      <c r="F29" s="591"/>
      <c r="G29" s="591"/>
      <c r="H29" s="591"/>
      <c r="I29" s="591"/>
      <c r="J29" s="591"/>
      <c r="K29" s="591"/>
      <c r="L29" s="591"/>
      <c r="M29" s="591"/>
      <c r="N29" s="591"/>
      <c r="O29" s="591"/>
      <c r="P29" s="591"/>
      <c r="Q29" s="592"/>
      <c r="R29" s="593">
        <v>1827</v>
      </c>
      <c r="S29" s="594"/>
      <c r="T29" s="594"/>
      <c r="U29" s="594"/>
      <c r="V29" s="594"/>
      <c r="W29" s="594"/>
      <c r="X29" s="594"/>
      <c r="Y29" s="595"/>
      <c r="Z29" s="596">
        <v>0.1</v>
      </c>
      <c r="AA29" s="596"/>
      <c r="AB29" s="596"/>
      <c r="AC29" s="596"/>
      <c r="AD29" s="597" t="s">
        <v>109</v>
      </c>
      <c r="AE29" s="597"/>
      <c r="AF29" s="597"/>
      <c r="AG29" s="597"/>
      <c r="AH29" s="597"/>
      <c r="AI29" s="597"/>
      <c r="AJ29" s="597"/>
      <c r="AK29" s="597"/>
      <c r="AL29" s="598" t="s">
        <v>109</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122702</v>
      </c>
      <c r="CS29" s="625"/>
      <c r="CT29" s="625"/>
      <c r="CU29" s="625"/>
      <c r="CV29" s="625"/>
      <c r="CW29" s="625"/>
      <c r="CX29" s="625"/>
      <c r="CY29" s="626"/>
      <c r="CZ29" s="627">
        <v>7.6</v>
      </c>
      <c r="DA29" s="628"/>
      <c r="DB29" s="628"/>
      <c r="DC29" s="629"/>
      <c r="DD29" s="602">
        <v>122604</v>
      </c>
      <c r="DE29" s="625"/>
      <c r="DF29" s="625"/>
      <c r="DG29" s="625"/>
      <c r="DH29" s="625"/>
      <c r="DI29" s="625"/>
      <c r="DJ29" s="625"/>
      <c r="DK29" s="626"/>
      <c r="DL29" s="602">
        <v>122604</v>
      </c>
      <c r="DM29" s="625"/>
      <c r="DN29" s="625"/>
      <c r="DO29" s="625"/>
      <c r="DP29" s="625"/>
      <c r="DQ29" s="625"/>
      <c r="DR29" s="625"/>
      <c r="DS29" s="625"/>
      <c r="DT29" s="625"/>
      <c r="DU29" s="625"/>
      <c r="DV29" s="626"/>
      <c r="DW29" s="598">
        <v>14.4</v>
      </c>
      <c r="DX29" s="619"/>
      <c r="DY29" s="619"/>
      <c r="DZ29" s="619"/>
      <c r="EA29" s="619"/>
      <c r="EB29" s="619"/>
      <c r="EC29" s="620"/>
    </row>
    <row r="30" spans="2:133" ht="11.25" customHeight="1">
      <c r="B30" s="590" t="s">
        <v>288</v>
      </c>
      <c r="C30" s="591"/>
      <c r="D30" s="591"/>
      <c r="E30" s="591"/>
      <c r="F30" s="591"/>
      <c r="G30" s="591"/>
      <c r="H30" s="591"/>
      <c r="I30" s="591"/>
      <c r="J30" s="591"/>
      <c r="K30" s="591"/>
      <c r="L30" s="591"/>
      <c r="M30" s="591"/>
      <c r="N30" s="591"/>
      <c r="O30" s="591"/>
      <c r="P30" s="591"/>
      <c r="Q30" s="592"/>
      <c r="R30" s="593">
        <v>4000</v>
      </c>
      <c r="S30" s="594"/>
      <c r="T30" s="594"/>
      <c r="U30" s="594"/>
      <c r="V30" s="594"/>
      <c r="W30" s="594"/>
      <c r="X30" s="594"/>
      <c r="Y30" s="595"/>
      <c r="Z30" s="596">
        <v>0.2</v>
      </c>
      <c r="AA30" s="596"/>
      <c r="AB30" s="596"/>
      <c r="AC30" s="596"/>
      <c r="AD30" s="597" t="s">
        <v>109</v>
      </c>
      <c r="AE30" s="597"/>
      <c r="AF30" s="597"/>
      <c r="AG30" s="597"/>
      <c r="AH30" s="597"/>
      <c r="AI30" s="597"/>
      <c r="AJ30" s="597"/>
      <c r="AK30" s="597"/>
      <c r="AL30" s="598" t="s">
        <v>109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98.7</v>
      </c>
      <c r="BH30" s="652"/>
      <c r="BI30" s="652"/>
      <c r="BJ30" s="652"/>
      <c r="BK30" s="652"/>
      <c r="BL30" s="652"/>
      <c r="BM30" s="588">
        <v>98</v>
      </c>
      <c r="BN30" s="652"/>
      <c r="BO30" s="652"/>
      <c r="BP30" s="652"/>
      <c r="BQ30" s="653"/>
      <c r="BR30" s="651">
        <v>98.4</v>
      </c>
      <c r="BS30" s="652"/>
      <c r="BT30" s="652"/>
      <c r="BU30" s="652"/>
      <c r="BV30" s="652"/>
      <c r="BW30" s="652"/>
      <c r="BX30" s="588">
        <v>97.9</v>
      </c>
      <c r="BY30" s="652"/>
      <c r="BZ30" s="652"/>
      <c r="CA30" s="652"/>
      <c r="CB30" s="653"/>
      <c r="CD30" s="656"/>
      <c r="CE30" s="657"/>
      <c r="CF30" s="607" t="s">
        <v>291</v>
      </c>
      <c r="CG30" s="608"/>
      <c r="CH30" s="608"/>
      <c r="CI30" s="608"/>
      <c r="CJ30" s="608"/>
      <c r="CK30" s="608"/>
      <c r="CL30" s="608"/>
      <c r="CM30" s="608"/>
      <c r="CN30" s="608"/>
      <c r="CO30" s="608"/>
      <c r="CP30" s="608"/>
      <c r="CQ30" s="609"/>
      <c r="CR30" s="593">
        <v>114218</v>
      </c>
      <c r="CS30" s="594"/>
      <c r="CT30" s="594"/>
      <c r="CU30" s="594"/>
      <c r="CV30" s="594"/>
      <c r="CW30" s="594"/>
      <c r="CX30" s="594"/>
      <c r="CY30" s="595"/>
      <c r="CZ30" s="627">
        <v>7.1</v>
      </c>
      <c r="DA30" s="628"/>
      <c r="DB30" s="628"/>
      <c r="DC30" s="629"/>
      <c r="DD30" s="602">
        <v>114218</v>
      </c>
      <c r="DE30" s="594"/>
      <c r="DF30" s="594"/>
      <c r="DG30" s="594"/>
      <c r="DH30" s="594"/>
      <c r="DI30" s="594"/>
      <c r="DJ30" s="594"/>
      <c r="DK30" s="595"/>
      <c r="DL30" s="602">
        <v>114218</v>
      </c>
      <c r="DM30" s="594"/>
      <c r="DN30" s="594"/>
      <c r="DO30" s="594"/>
      <c r="DP30" s="594"/>
      <c r="DQ30" s="594"/>
      <c r="DR30" s="594"/>
      <c r="DS30" s="594"/>
      <c r="DT30" s="594"/>
      <c r="DU30" s="594"/>
      <c r="DV30" s="595"/>
      <c r="DW30" s="598">
        <v>13.4</v>
      </c>
      <c r="DX30" s="619"/>
      <c r="DY30" s="619"/>
      <c r="DZ30" s="619"/>
      <c r="EA30" s="619"/>
      <c r="EB30" s="619"/>
      <c r="EC30" s="620"/>
    </row>
    <row r="31" spans="2:133" ht="11.25" customHeight="1">
      <c r="B31" s="590" t="s">
        <v>292</v>
      </c>
      <c r="C31" s="591"/>
      <c r="D31" s="591"/>
      <c r="E31" s="591"/>
      <c r="F31" s="591"/>
      <c r="G31" s="591"/>
      <c r="H31" s="591"/>
      <c r="I31" s="591"/>
      <c r="J31" s="591"/>
      <c r="K31" s="591"/>
      <c r="L31" s="591"/>
      <c r="M31" s="591"/>
      <c r="N31" s="591"/>
      <c r="O31" s="591"/>
      <c r="P31" s="591"/>
      <c r="Q31" s="592"/>
      <c r="R31" s="593">
        <v>67609</v>
      </c>
      <c r="S31" s="594"/>
      <c r="T31" s="594"/>
      <c r="U31" s="594"/>
      <c r="V31" s="594"/>
      <c r="W31" s="594"/>
      <c r="X31" s="594"/>
      <c r="Y31" s="595"/>
      <c r="Z31" s="596">
        <v>3.9</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97.4</v>
      </c>
      <c r="BH31" s="625"/>
      <c r="BI31" s="625"/>
      <c r="BJ31" s="625"/>
      <c r="BK31" s="625"/>
      <c r="BL31" s="625"/>
      <c r="BM31" s="599">
        <v>96</v>
      </c>
      <c r="BN31" s="649"/>
      <c r="BO31" s="649"/>
      <c r="BP31" s="649"/>
      <c r="BQ31" s="650"/>
      <c r="BR31" s="648">
        <v>96.5</v>
      </c>
      <c r="BS31" s="625"/>
      <c r="BT31" s="625"/>
      <c r="BU31" s="625"/>
      <c r="BV31" s="625"/>
      <c r="BW31" s="625"/>
      <c r="BX31" s="599">
        <v>95.8</v>
      </c>
      <c r="BY31" s="649"/>
      <c r="BZ31" s="649"/>
      <c r="CA31" s="649"/>
      <c r="CB31" s="650"/>
      <c r="CD31" s="656"/>
      <c r="CE31" s="657"/>
      <c r="CF31" s="607" t="s">
        <v>295</v>
      </c>
      <c r="CG31" s="608"/>
      <c r="CH31" s="608"/>
      <c r="CI31" s="608"/>
      <c r="CJ31" s="608"/>
      <c r="CK31" s="608"/>
      <c r="CL31" s="608"/>
      <c r="CM31" s="608"/>
      <c r="CN31" s="608"/>
      <c r="CO31" s="608"/>
      <c r="CP31" s="608"/>
      <c r="CQ31" s="609"/>
      <c r="CR31" s="593">
        <v>8484</v>
      </c>
      <c r="CS31" s="625"/>
      <c r="CT31" s="625"/>
      <c r="CU31" s="625"/>
      <c r="CV31" s="625"/>
      <c r="CW31" s="625"/>
      <c r="CX31" s="625"/>
      <c r="CY31" s="626"/>
      <c r="CZ31" s="627">
        <v>0.5</v>
      </c>
      <c r="DA31" s="628"/>
      <c r="DB31" s="628"/>
      <c r="DC31" s="629"/>
      <c r="DD31" s="602">
        <v>8386</v>
      </c>
      <c r="DE31" s="625"/>
      <c r="DF31" s="625"/>
      <c r="DG31" s="625"/>
      <c r="DH31" s="625"/>
      <c r="DI31" s="625"/>
      <c r="DJ31" s="625"/>
      <c r="DK31" s="626"/>
      <c r="DL31" s="602">
        <v>8386</v>
      </c>
      <c r="DM31" s="625"/>
      <c r="DN31" s="625"/>
      <c r="DO31" s="625"/>
      <c r="DP31" s="625"/>
      <c r="DQ31" s="625"/>
      <c r="DR31" s="625"/>
      <c r="DS31" s="625"/>
      <c r="DT31" s="625"/>
      <c r="DU31" s="625"/>
      <c r="DV31" s="626"/>
      <c r="DW31" s="598">
        <v>1</v>
      </c>
      <c r="DX31" s="619"/>
      <c r="DY31" s="619"/>
      <c r="DZ31" s="619"/>
      <c r="EA31" s="619"/>
      <c r="EB31" s="619"/>
      <c r="EC31" s="620"/>
    </row>
    <row r="32" spans="2:133" ht="11.25" customHeight="1">
      <c r="B32" s="590" t="s">
        <v>296</v>
      </c>
      <c r="C32" s="591"/>
      <c r="D32" s="591"/>
      <c r="E32" s="591"/>
      <c r="F32" s="591"/>
      <c r="G32" s="591"/>
      <c r="H32" s="591"/>
      <c r="I32" s="591"/>
      <c r="J32" s="591"/>
      <c r="K32" s="591"/>
      <c r="L32" s="591"/>
      <c r="M32" s="591"/>
      <c r="N32" s="591"/>
      <c r="O32" s="591"/>
      <c r="P32" s="591"/>
      <c r="Q32" s="592"/>
      <c r="R32" s="593">
        <v>14882</v>
      </c>
      <c r="S32" s="594"/>
      <c r="T32" s="594"/>
      <c r="U32" s="594"/>
      <c r="V32" s="594"/>
      <c r="W32" s="594"/>
      <c r="X32" s="594"/>
      <c r="Y32" s="595"/>
      <c r="Z32" s="596">
        <v>0.9</v>
      </c>
      <c r="AA32" s="596"/>
      <c r="AB32" s="596"/>
      <c r="AC32" s="596"/>
      <c r="AD32" s="597">
        <v>5634</v>
      </c>
      <c r="AE32" s="597"/>
      <c r="AF32" s="597"/>
      <c r="AG32" s="597"/>
      <c r="AH32" s="597"/>
      <c r="AI32" s="597"/>
      <c r="AJ32" s="597"/>
      <c r="AK32" s="597"/>
      <c r="AL32" s="598">
        <v>0.7</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99.6</v>
      </c>
      <c r="BH32" s="661"/>
      <c r="BI32" s="661"/>
      <c r="BJ32" s="661"/>
      <c r="BK32" s="661"/>
      <c r="BL32" s="661"/>
      <c r="BM32" s="662">
        <v>99.3</v>
      </c>
      <c r="BN32" s="661"/>
      <c r="BO32" s="661"/>
      <c r="BP32" s="661"/>
      <c r="BQ32" s="663"/>
      <c r="BR32" s="660">
        <v>99.6</v>
      </c>
      <c r="BS32" s="661"/>
      <c r="BT32" s="661"/>
      <c r="BU32" s="661"/>
      <c r="BV32" s="661"/>
      <c r="BW32" s="661"/>
      <c r="BX32" s="662">
        <v>99.2</v>
      </c>
      <c r="BY32" s="661"/>
      <c r="BZ32" s="661"/>
      <c r="CA32" s="661"/>
      <c r="CB32" s="663"/>
      <c r="CD32" s="658"/>
      <c r="CE32" s="659"/>
      <c r="CF32" s="607" t="s">
        <v>298</v>
      </c>
      <c r="CG32" s="608"/>
      <c r="CH32" s="608"/>
      <c r="CI32" s="608"/>
      <c r="CJ32" s="608"/>
      <c r="CK32" s="608"/>
      <c r="CL32" s="608"/>
      <c r="CM32" s="608"/>
      <c r="CN32" s="608"/>
      <c r="CO32" s="608"/>
      <c r="CP32" s="608"/>
      <c r="CQ32" s="609"/>
      <c r="CR32" s="593" t="s">
        <v>109</v>
      </c>
      <c r="CS32" s="594"/>
      <c r="CT32" s="594"/>
      <c r="CU32" s="594"/>
      <c r="CV32" s="594"/>
      <c r="CW32" s="594"/>
      <c r="CX32" s="594"/>
      <c r="CY32" s="595"/>
      <c r="CZ32" s="627" t="s">
        <v>109</v>
      </c>
      <c r="DA32" s="628"/>
      <c r="DB32" s="628"/>
      <c r="DC32" s="629"/>
      <c r="DD32" s="602" t="s">
        <v>109</v>
      </c>
      <c r="DE32" s="594"/>
      <c r="DF32" s="594"/>
      <c r="DG32" s="594"/>
      <c r="DH32" s="594"/>
      <c r="DI32" s="594"/>
      <c r="DJ32" s="594"/>
      <c r="DK32" s="595"/>
      <c r="DL32" s="602" t="s">
        <v>109</v>
      </c>
      <c r="DM32" s="594"/>
      <c r="DN32" s="594"/>
      <c r="DO32" s="594"/>
      <c r="DP32" s="594"/>
      <c r="DQ32" s="594"/>
      <c r="DR32" s="594"/>
      <c r="DS32" s="594"/>
      <c r="DT32" s="594"/>
      <c r="DU32" s="594"/>
      <c r="DV32" s="595"/>
      <c r="DW32" s="598" t="s">
        <v>109</v>
      </c>
      <c r="DX32" s="619"/>
      <c r="DY32" s="619"/>
      <c r="DZ32" s="619"/>
      <c r="EA32" s="619"/>
      <c r="EB32" s="619"/>
      <c r="EC32" s="620"/>
    </row>
    <row r="33" spans="2:133" ht="11.25" customHeight="1">
      <c r="B33" s="590" t="s">
        <v>299</v>
      </c>
      <c r="C33" s="591"/>
      <c r="D33" s="591"/>
      <c r="E33" s="591"/>
      <c r="F33" s="591"/>
      <c r="G33" s="591"/>
      <c r="H33" s="591"/>
      <c r="I33" s="591"/>
      <c r="J33" s="591"/>
      <c r="K33" s="591"/>
      <c r="L33" s="591"/>
      <c r="M33" s="591"/>
      <c r="N33" s="591"/>
      <c r="O33" s="591"/>
      <c r="P33" s="591"/>
      <c r="Q33" s="592"/>
      <c r="R33" s="593">
        <v>244000</v>
      </c>
      <c r="S33" s="594"/>
      <c r="T33" s="594"/>
      <c r="U33" s="594"/>
      <c r="V33" s="594"/>
      <c r="W33" s="594"/>
      <c r="X33" s="594"/>
      <c r="Y33" s="595"/>
      <c r="Z33" s="596">
        <v>14</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711878</v>
      </c>
      <c r="CS33" s="625"/>
      <c r="CT33" s="625"/>
      <c r="CU33" s="625"/>
      <c r="CV33" s="625"/>
      <c r="CW33" s="625"/>
      <c r="CX33" s="625"/>
      <c r="CY33" s="626"/>
      <c r="CZ33" s="627">
        <v>44.1</v>
      </c>
      <c r="DA33" s="628"/>
      <c r="DB33" s="628"/>
      <c r="DC33" s="629"/>
      <c r="DD33" s="602">
        <v>498914</v>
      </c>
      <c r="DE33" s="625"/>
      <c r="DF33" s="625"/>
      <c r="DG33" s="625"/>
      <c r="DH33" s="625"/>
      <c r="DI33" s="625"/>
      <c r="DJ33" s="625"/>
      <c r="DK33" s="626"/>
      <c r="DL33" s="602">
        <v>373339</v>
      </c>
      <c r="DM33" s="625"/>
      <c r="DN33" s="625"/>
      <c r="DO33" s="625"/>
      <c r="DP33" s="625"/>
      <c r="DQ33" s="625"/>
      <c r="DR33" s="625"/>
      <c r="DS33" s="625"/>
      <c r="DT33" s="625"/>
      <c r="DU33" s="625"/>
      <c r="DV33" s="626"/>
      <c r="DW33" s="598">
        <v>43.8</v>
      </c>
      <c r="DX33" s="619"/>
      <c r="DY33" s="619"/>
      <c r="DZ33" s="619"/>
      <c r="EA33" s="619"/>
      <c r="EB33" s="619"/>
      <c r="EC33" s="620"/>
    </row>
    <row r="34" spans="2:133" ht="11.25" customHeight="1">
      <c r="B34" s="590" t="s">
        <v>301</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301235</v>
      </c>
      <c r="CS34" s="594"/>
      <c r="CT34" s="594"/>
      <c r="CU34" s="594"/>
      <c r="CV34" s="594"/>
      <c r="CW34" s="594"/>
      <c r="CX34" s="594"/>
      <c r="CY34" s="595"/>
      <c r="CZ34" s="627">
        <v>18.7</v>
      </c>
      <c r="DA34" s="628"/>
      <c r="DB34" s="628"/>
      <c r="DC34" s="629"/>
      <c r="DD34" s="602">
        <v>253291</v>
      </c>
      <c r="DE34" s="594"/>
      <c r="DF34" s="594"/>
      <c r="DG34" s="594"/>
      <c r="DH34" s="594"/>
      <c r="DI34" s="594"/>
      <c r="DJ34" s="594"/>
      <c r="DK34" s="595"/>
      <c r="DL34" s="602">
        <v>188640</v>
      </c>
      <c r="DM34" s="594"/>
      <c r="DN34" s="594"/>
      <c r="DO34" s="594"/>
      <c r="DP34" s="594"/>
      <c r="DQ34" s="594"/>
      <c r="DR34" s="594"/>
      <c r="DS34" s="594"/>
      <c r="DT34" s="594"/>
      <c r="DU34" s="594"/>
      <c r="DV34" s="595"/>
      <c r="DW34" s="598">
        <v>22.2</v>
      </c>
      <c r="DX34" s="619"/>
      <c r="DY34" s="619"/>
      <c r="DZ34" s="619"/>
      <c r="EA34" s="619"/>
      <c r="EB34" s="619"/>
      <c r="EC34" s="620"/>
    </row>
    <row r="35" spans="2:133" ht="11.25" customHeight="1">
      <c r="B35" s="590" t="s">
        <v>305</v>
      </c>
      <c r="C35" s="591"/>
      <c r="D35" s="591"/>
      <c r="E35" s="591"/>
      <c r="F35" s="591"/>
      <c r="G35" s="591"/>
      <c r="H35" s="591"/>
      <c r="I35" s="591"/>
      <c r="J35" s="591"/>
      <c r="K35" s="591"/>
      <c r="L35" s="591"/>
      <c r="M35" s="591"/>
      <c r="N35" s="591"/>
      <c r="O35" s="591"/>
      <c r="P35" s="591"/>
      <c r="Q35" s="592"/>
      <c r="R35" s="593">
        <v>39700</v>
      </c>
      <c r="S35" s="594"/>
      <c r="T35" s="594"/>
      <c r="U35" s="594"/>
      <c r="V35" s="594"/>
      <c r="W35" s="594"/>
      <c r="X35" s="594"/>
      <c r="Y35" s="595"/>
      <c r="Z35" s="596">
        <v>2.2999999999999998</v>
      </c>
      <c r="AA35" s="596"/>
      <c r="AB35" s="596"/>
      <c r="AC35" s="596"/>
      <c r="AD35" s="597" t="s">
        <v>109</v>
      </c>
      <c r="AE35" s="597"/>
      <c r="AF35" s="597"/>
      <c r="AG35" s="597"/>
      <c r="AH35" s="597"/>
      <c r="AI35" s="597"/>
      <c r="AJ35" s="597"/>
      <c r="AK35" s="597"/>
      <c r="AL35" s="598" t="s">
        <v>109</v>
      </c>
      <c r="AM35" s="599"/>
      <c r="AN35" s="599"/>
      <c r="AO35" s="600"/>
      <c r="AP35" s="186"/>
      <c r="AQ35" s="604" t="s">
        <v>306</v>
      </c>
      <c r="AR35" s="605"/>
      <c r="AS35" s="605"/>
      <c r="AT35" s="605"/>
      <c r="AU35" s="605"/>
      <c r="AV35" s="605"/>
      <c r="AW35" s="605"/>
      <c r="AX35" s="605"/>
      <c r="AY35" s="606"/>
      <c r="AZ35" s="582">
        <v>271464</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11616</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7435</v>
      </c>
      <c r="CS35" s="625"/>
      <c r="CT35" s="625"/>
      <c r="CU35" s="625"/>
      <c r="CV35" s="625"/>
      <c r="CW35" s="625"/>
      <c r="CX35" s="625"/>
      <c r="CY35" s="626"/>
      <c r="CZ35" s="627">
        <v>0.5</v>
      </c>
      <c r="DA35" s="628"/>
      <c r="DB35" s="628"/>
      <c r="DC35" s="629"/>
      <c r="DD35" s="602">
        <v>7036</v>
      </c>
      <c r="DE35" s="625"/>
      <c r="DF35" s="625"/>
      <c r="DG35" s="625"/>
      <c r="DH35" s="625"/>
      <c r="DI35" s="625"/>
      <c r="DJ35" s="625"/>
      <c r="DK35" s="626"/>
      <c r="DL35" s="602">
        <v>7036</v>
      </c>
      <c r="DM35" s="625"/>
      <c r="DN35" s="625"/>
      <c r="DO35" s="625"/>
      <c r="DP35" s="625"/>
      <c r="DQ35" s="625"/>
      <c r="DR35" s="625"/>
      <c r="DS35" s="625"/>
      <c r="DT35" s="625"/>
      <c r="DU35" s="625"/>
      <c r="DV35" s="626"/>
      <c r="DW35" s="598">
        <v>0.8</v>
      </c>
      <c r="DX35" s="619"/>
      <c r="DY35" s="619"/>
      <c r="DZ35" s="619"/>
      <c r="EA35" s="619"/>
      <c r="EB35" s="619"/>
      <c r="EC35" s="620"/>
    </row>
    <row r="36" spans="2:133" ht="11.25" customHeight="1">
      <c r="B36" s="636" t="s">
        <v>309</v>
      </c>
      <c r="C36" s="637"/>
      <c r="D36" s="637"/>
      <c r="E36" s="637"/>
      <c r="F36" s="637"/>
      <c r="G36" s="637"/>
      <c r="H36" s="637"/>
      <c r="I36" s="637"/>
      <c r="J36" s="637"/>
      <c r="K36" s="637"/>
      <c r="L36" s="637"/>
      <c r="M36" s="637"/>
      <c r="N36" s="637"/>
      <c r="O36" s="637"/>
      <c r="P36" s="637"/>
      <c r="Q36" s="638"/>
      <c r="R36" s="665">
        <v>1739956</v>
      </c>
      <c r="S36" s="666"/>
      <c r="T36" s="666"/>
      <c r="U36" s="666"/>
      <c r="V36" s="666"/>
      <c r="W36" s="666"/>
      <c r="X36" s="666"/>
      <c r="Y36" s="667"/>
      <c r="Z36" s="668">
        <v>100</v>
      </c>
      <c r="AA36" s="668"/>
      <c r="AB36" s="668"/>
      <c r="AC36" s="668"/>
      <c r="AD36" s="669">
        <v>811904</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145552</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10239</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274831</v>
      </c>
      <c r="CS36" s="594"/>
      <c r="CT36" s="594"/>
      <c r="CU36" s="594"/>
      <c r="CV36" s="594"/>
      <c r="CW36" s="594"/>
      <c r="CX36" s="594"/>
      <c r="CY36" s="595"/>
      <c r="CZ36" s="627">
        <v>17</v>
      </c>
      <c r="DA36" s="628"/>
      <c r="DB36" s="628"/>
      <c r="DC36" s="629"/>
      <c r="DD36" s="602">
        <v>121055</v>
      </c>
      <c r="DE36" s="594"/>
      <c r="DF36" s="594"/>
      <c r="DG36" s="594"/>
      <c r="DH36" s="594"/>
      <c r="DI36" s="594"/>
      <c r="DJ36" s="594"/>
      <c r="DK36" s="595"/>
      <c r="DL36" s="602">
        <v>100227</v>
      </c>
      <c r="DM36" s="594"/>
      <c r="DN36" s="594"/>
      <c r="DO36" s="594"/>
      <c r="DP36" s="594"/>
      <c r="DQ36" s="594"/>
      <c r="DR36" s="594"/>
      <c r="DS36" s="594"/>
      <c r="DT36" s="594"/>
      <c r="DU36" s="594"/>
      <c r="DV36" s="595"/>
      <c r="DW36" s="598">
        <v>11.8</v>
      </c>
      <c r="DX36" s="619"/>
      <c r="DY36" s="619"/>
      <c r="DZ36" s="619"/>
      <c r="EA36" s="619"/>
      <c r="EB36" s="619"/>
      <c r="EC36" s="620"/>
    </row>
    <row r="37" spans="2:133" ht="11.25" customHeight="1">
      <c r="AQ37" s="672" t="s">
        <v>313</v>
      </c>
      <c r="AR37" s="673"/>
      <c r="AS37" s="673"/>
      <c r="AT37" s="673"/>
      <c r="AU37" s="673"/>
      <c r="AV37" s="673"/>
      <c r="AW37" s="673"/>
      <c r="AX37" s="673"/>
      <c r="AY37" s="674"/>
      <c r="AZ37" s="593">
        <v>38300</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132</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49127</v>
      </c>
      <c r="CS37" s="625"/>
      <c r="CT37" s="625"/>
      <c r="CU37" s="625"/>
      <c r="CV37" s="625"/>
      <c r="CW37" s="625"/>
      <c r="CX37" s="625"/>
      <c r="CY37" s="626"/>
      <c r="CZ37" s="627">
        <v>3</v>
      </c>
      <c r="DA37" s="628"/>
      <c r="DB37" s="628"/>
      <c r="DC37" s="629"/>
      <c r="DD37" s="602">
        <v>48327</v>
      </c>
      <c r="DE37" s="625"/>
      <c r="DF37" s="625"/>
      <c r="DG37" s="625"/>
      <c r="DH37" s="625"/>
      <c r="DI37" s="625"/>
      <c r="DJ37" s="625"/>
      <c r="DK37" s="626"/>
      <c r="DL37" s="602">
        <v>48262</v>
      </c>
      <c r="DM37" s="625"/>
      <c r="DN37" s="625"/>
      <c r="DO37" s="625"/>
      <c r="DP37" s="625"/>
      <c r="DQ37" s="625"/>
      <c r="DR37" s="625"/>
      <c r="DS37" s="625"/>
      <c r="DT37" s="625"/>
      <c r="DU37" s="625"/>
      <c r="DV37" s="626"/>
      <c r="DW37" s="598">
        <v>5.7</v>
      </c>
      <c r="DX37" s="619"/>
      <c r="DY37" s="619"/>
      <c r="DZ37" s="619"/>
      <c r="EA37" s="619"/>
      <c r="EB37" s="619"/>
      <c r="EC37" s="620"/>
    </row>
    <row r="38" spans="2:133" ht="11.25" customHeight="1">
      <c r="AQ38" s="672" t="s">
        <v>316</v>
      </c>
      <c r="AR38" s="673"/>
      <c r="AS38" s="673"/>
      <c r="AT38" s="673"/>
      <c r="AU38" s="673"/>
      <c r="AV38" s="673"/>
      <c r="AW38" s="673"/>
      <c r="AX38" s="673"/>
      <c r="AY38" s="674"/>
      <c r="AZ38" s="593">
        <v>13200</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220</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125912</v>
      </c>
      <c r="CS38" s="594"/>
      <c r="CT38" s="594"/>
      <c r="CU38" s="594"/>
      <c r="CV38" s="594"/>
      <c r="CW38" s="594"/>
      <c r="CX38" s="594"/>
      <c r="CY38" s="595"/>
      <c r="CZ38" s="627">
        <v>7.8</v>
      </c>
      <c r="DA38" s="628"/>
      <c r="DB38" s="628"/>
      <c r="DC38" s="629"/>
      <c r="DD38" s="602">
        <v>117532</v>
      </c>
      <c r="DE38" s="594"/>
      <c r="DF38" s="594"/>
      <c r="DG38" s="594"/>
      <c r="DH38" s="594"/>
      <c r="DI38" s="594"/>
      <c r="DJ38" s="594"/>
      <c r="DK38" s="595"/>
      <c r="DL38" s="602">
        <v>77436</v>
      </c>
      <c r="DM38" s="594"/>
      <c r="DN38" s="594"/>
      <c r="DO38" s="594"/>
      <c r="DP38" s="594"/>
      <c r="DQ38" s="594"/>
      <c r="DR38" s="594"/>
      <c r="DS38" s="594"/>
      <c r="DT38" s="594"/>
      <c r="DU38" s="594"/>
      <c r="DV38" s="595"/>
      <c r="DW38" s="598">
        <v>9.1</v>
      </c>
      <c r="DX38" s="619"/>
      <c r="DY38" s="619"/>
      <c r="DZ38" s="619"/>
      <c r="EA38" s="619"/>
      <c r="EB38" s="619"/>
      <c r="EC38" s="620"/>
    </row>
    <row r="39" spans="2:133" ht="11.25" customHeight="1">
      <c r="AQ39" s="672" t="s">
        <v>319</v>
      </c>
      <c r="AR39" s="673"/>
      <c r="AS39" s="673"/>
      <c r="AT39" s="673"/>
      <c r="AU39" s="673"/>
      <c r="AV39" s="673"/>
      <c r="AW39" s="673"/>
      <c r="AX39" s="673"/>
      <c r="AY39" s="674"/>
      <c r="AZ39" s="593" t="s">
        <v>109</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111</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2465</v>
      </c>
      <c r="CS39" s="625"/>
      <c r="CT39" s="625"/>
      <c r="CU39" s="625"/>
      <c r="CV39" s="625"/>
      <c r="CW39" s="625"/>
      <c r="CX39" s="625"/>
      <c r="CY39" s="626"/>
      <c r="CZ39" s="627">
        <v>0.2</v>
      </c>
      <c r="DA39" s="628"/>
      <c r="DB39" s="628"/>
      <c r="DC39" s="629"/>
      <c r="DD39" s="602" t="s">
        <v>109</v>
      </c>
      <c r="DE39" s="625"/>
      <c r="DF39" s="625"/>
      <c r="DG39" s="625"/>
      <c r="DH39" s="625"/>
      <c r="DI39" s="625"/>
      <c r="DJ39" s="625"/>
      <c r="DK39" s="626"/>
      <c r="DL39" s="602" t="s">
        <v>109</v>
      </c>
      <c r="DM39" s="625"/>
      <c r="DN39" s="625"/>
      <c r="DO39" s="625"/>
      <c r="DP39" s="625"/>
      <c r="DQ39" s="625"/>
      <c r="DR39" s="625"/>
      <c r="DS39" s="625"/>
      <c r="DT39" s="625"/>
      <c r="DU39" s="625"/>
      <c r="DV39" s="626"/>
      <c r="DW39" s="598" t="s">
        <v>109</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20023</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104</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t="s">
        <v>109</v>
      </c>
      <c r="CS40" s="594"/>
      <c r="CT40" s="594"/>
      <c r="CU40" s="594"/>
      <c r="CV40" s="594"/>
      <c r="CW40" s="594"/>
      <c r="CX40" s="594"/>
      <c r="CY40" s="595"/>
      <c r="CZ40" s="627" t="s">
        <v>109</v>
      </c>
      <c r="DA40" s="628"/>
      <c r="DB40" s="628"/>
      <c r="DC40" s="629"/>
      <c r="DD40" s="602" t="s">
        <v>109</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54389</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325</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208</v>
      </c>
      <c r="CS41" s="625"/>
      <c r="CT41" s="625"/>
      <c r="CU41" s="625"/>
      <c r="CV41" s="625"/>
      <c r="CW41" s="625"/>
      <c r="CX41" s="625"/>
      <c r="CY41" s="626"/>
      <c r="CZ41" s="627" t="s">
        <v>208</v>
      </c>
      <c r="DA41" s="628"/>
      <c r="DB41" s="628"/>
      <c r="DC41" s="629"/>
      <c r="DD41" s="602" t="s">
        <v>208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420233</v>
      </c>
      <c r="CS42" s="594"/>
      <c r="CT42" s="594"/>
      <c r="CU42" s="594"/>
      <c r="CV42" s="594"/>
      <c r="CW42" s="594"/>
      <c r="CX42" s="594"/>
      <c r="CY42" s="595"/>
      <c r="CZ42" s="627">
        <v>26</v>
      </c>
      <c r="DA42" s="676"/>
      <c r="DB42" s="676"/>
      <c r="DC42" s="677"/>
      <c r="DD42" s="602">
        <v>60480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12223</v>
      </c>
      <c r="CS43" s="625"/>
      <c r="CT43" s="625"/>
      <c r="CU43" s="625"/>
      <c r="CV43" s="625"/>
      <c r="CW43" s="625"/>
      <c r="CX43" s="625"/>
      <c r="CY43" s="626"/>
      <c r="CZ43" s="627">
        <v>0.8</v>
      </c>
      <c r="DA43" s="628"/>
      <c r="DB43" s="628"/>
      <c r="DC43" s="629"/>
      <c r="DD43" s="602">
        <v>12223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151573</v>
      </c>
      <c r="CS44" s="594"/>
      <c r="CT44" s="594"/>
      <c r="CU44" s="594"/>
      <c r="CV44" s="594"/>
      <c r="CW44" s="594"/>
      <c r="CX44" s="594"/>
      <c r="CY44" s="595"/>
      <c r="CZ44" s="627">
        <v>9.4</v>
      </c>
      <c r="DA44" s="676"/>
      <c r="DB44" s="676"/>
      <c r="DC44" s="677"/>
      <c r="DD44" s="602">
        <v>50777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91767</v>
      </c>
      <c r="CS45" s="625"/>
      <c r="CT45" s="625"/>
      <c r="CU45" s="625"/>
      <c r="CV45" s="625"/>
      <c r="CW45" s="625"/>
      <c r="CX45" s="625"/>
      <c r="CY45" s="626"/>
      <c r="CZ45" s="627">
        <v>5.7</v>
      </c>
      <c r="DA45" s="628"/>
      <c r="DB45" s="628"/>
      <c r="DC45" s="629"/>
      <c r="DD45" s="602">
        <v>2987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59806</v>
      </c>
      <c r="CS46" s="594"/>
      <c r="CT46" s="594"/>
      <c r="CU46" s="594"/>
      <c r="CV46" s="594"/>
      <c r="CW46" s="594"/>
      <c r="CX46" s="594"/>
      <c r="CY46" s="595"/>
      <c r="CZ46" s="627">
        <v>3.7</v>
      </c>
      <c r="DA46" s="676"/>
      <c r="DB46" s="676"/>
      <c r="DC46" s="677"/>
      <c r="DD46" s="602">
        <v>47790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v>268660</v>
      </c>
      <c r="CS47" s="625"/>
      <c r="CT47" s="625"/>
      <c r="CU47" s="625"/>
      <c r="CV47" s="625"/>
      <c r="CW47" s="625"/>
      <c r="CX47" s="625"/>
      <c r="CY47" s="626"/>
      <c r="CZ47" s="627">
        <v>16.7</v>
      </c>
      <c r="DA47" s="628"/>
      <c r="DB47" s="628"/>
      <c r="DC47" s="629"/>
      <c r="DD47" s="602">
        <v>9703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76"/>
      <c r="DB48" s="676"/>
      <c r="DC48" s="677"/>
      <c r="DD48" s="602" t="s">
        <v>118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1613331</v>
      </c>
      <c r="CS49" s="661"/>
      <c r="CT49" s="661"/>
      <c r="CU49" s="661"/>
      <c r="CV49" s="661"/>
      <c r="CW49" s="661"/>
      <c r="CX49" s="661"/>
      <c r="CY49" s="688"/>
      <c r="CZ49" s="689">
        <v>100</v>
      </c>
      <c r="DA49" s="690"/>
      <c r="DB49" s="690"/>
      <c r="DC49" s="691"/>
      <c r="DD49" s="692">
        <v>1002659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78740157480314965"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v>1740</v>
      </c>
      <c r="R7" s="723"/>
      <c r="S7" s="723"/>
      <c r="T7" s="723"/>
      <c r="U7" s="723"/>
      <c r="V7" s="723">
        <v>1613</v>
      </c>
      <c r="W7" s="723"/>
      <c r="X7" s="723"/>
      <c r="Y7" s="723"/>
      <c r="Z7" s="723"/>
      <c r="AA7" s="723">
        <v>127</v>
      </c>
      <c r="AB7" s="723"/>
      <c r="AC7" s="723"/>
      <c r="AD7" s="723"/>
      <c r="AE7" s="724"/>
      <c r="AF7" s="725">
        <v>74</v>
      </c>
      <c r="AG7" s="726"/>
      <c r="AH7" s="726"/>
      <c r="AI7" s="726"/>
      <c r="AJ7" s="727"/>
      <c r="AK7" s="762">
        <v>0</v>
      </c>
      <c r="AL7" s="763"/>
      <c r="AM7" s="763"/>
      <c r="AN7" s="763"/>
      <c r="AO7" s="763"/>
      <c r="AP7" s="763">
        <v>1090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538</v>
      </c>
      <c r="BT7" s="767"/>
      <c r="BU7" s="767"/>
      <c r="BV7" s="767"/>
      <c r="BW7" s="767"/>
      <c r="BX7" s="767"/>
      <c r="BY7" s="767"/>
      <c r="BZ7" s="767"/>
      <c r="CA7" s="767"/>
      <c r="CB7" s="767"/>
      <c r="CC7" s="767"/>
      <c r="CD7" s="767"/>
      <c r="CE7" s="767"/>
      <c r="CF7" s="767"/>
      <c r="CG7" s="768"/>
      <c r="CH7" s="759">
        <v>0</v>
      </c>
      <c r="CI7" s="760"/>
      <c r="CJ7" s="760"/>
      <c r="CK7" s="760"/>
      <c r="CL7" s="761"/>
      <c r="CM7" s="759">
        <v>21</v>
      </c>
      <c r="CN7" s="760"/>
      <c r="CO7" s="760"/>
      <c r="CP7" s="760"/>
      <c r="CQ7" s="761"/>
      <c r="CR7" s="759">
        <v>30</v>
      </c>
      <c r="CS7" s="760"/>
      <c r="CT7" s="760"/>
      <c r="CU7" s="760"/>
      <c r="CV7" s="761"/>
      <c r="CW7" s="759">
        <v>2</v>
      </c>
      <c r="CX7" s="760"/>
      <c r="CY7" s="760"/>
      <c r="CZ7" s="760"/>
      <c r="DA7" s="761"/>
      <c r="DB7" s="759">
        <v>0</v>
      </c>
      <c r="DC7" s="760"/>
      <c r="DD7" s="760"/>
      <c r="DE7" s="760"/>
      <c r="DF7" s="761"/>
      <c r="DG7" s="759">
        <v>0</v>
      </c>
      <c r="DH7" s="760"/>
      <c r="DI7" s="760"/>
      <c r="DJ7" s="760"/>
      <c r="DK7" s="761"/>
      <c r="DL7" s="759">
        <v>0</v>
      </c>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364</v>
      </c>
      <c r="B23" s="778" t="s">
        <v>365</v>
      </c>
      <c r="C23" s="779"/>
      <c r="D23" s="779"/>
      <c r="E23" s="779"/>
      <c r="F23" s="779"/>
      <c r="G23" s="779"/>
      <c r="H23" s="779"/>
      <c r="I23" s="779"/>
      <c r="J23" s="779"/>
      <c r="K23" s="779"/>
      <c r="L23" s="779"/>
      <c r="M23" s="779"/>
      <c r="N23" s="779"/>
      <c r="O23" s="779"/>
      <c r="P23" s="780"/>
      <c r="Q23" s="781">
        <v>1740</v>
      </c>
      <c r="R23" s="782"/>
      <c r="S23" s="782"/>
      <c r="T23" s="782"/>
      <c r="U23" s="782"/>
      <c r="V23" s="782">
        <v>1613</v>
      </c>
      <c r="W23" s="782"/>
      <c r="X23" s="782"/>
      <c r="Y23" s="782"/>
      <c r="Z23" s="782"/>
      <c r="AA23" s="782">
        <v>127</v>
      </c>
      <c r="AB23" s="782"/>
      <c r="AC23" s="782"/>
      <c r="AD23" s="782"/>
      <c r="AE23" s="783"/>
      <c r="AF23" s="784">
        <v>74</v>
      </c>
      <c r="AG23" s="782"/>
      <c r="AH23" s="782"/>
      <c r="AI23" s="782"/>
      <c r="AJ23" s="785"/>
      <c r="AK23" s="786"/>
      <c r="AL23" s="787"/>
      <c r="AM23" s="787"/>
      <c r="AN23" s="787"/>
      <c r="AO23" s="787"/>
      <c r="AP23" s="782">
        <v>1090</v>
      </c>
      <c r="AQ23" s="782"/>
      <c r="AR23" s="782"/>
      <c r="AS23" s="782"/>
      <c r="AT23" s="782"/>
      <c r="AU23" s="788"/>
      <c r="AV23" s="788"/>
      <c r="AW23" s="788"/>
      <c r="AX23" s="788"/>
      <c r="AY23" s="789"/>
      <c r="AZ23" s="797" t="s">
        <v>109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376</v>
      </c>
      <c r="C28" s="720"/>
      <c r="D28" s="720"/>
      <c r="E28" s="720"/>
      <c r="F28" s="720"/>
      <c r="G28" s="720"/>
      <c r="H28" s="720"/>
      <c r="I28" s="720"/>
      <c r="J28" s="720"/>
      <c r="K28" s="720"/>
      <c r="L28" s="720"/>
      <c r="M28" s="720"/>
      <c r="N28" s="720"/>
      <c r="O28" s="720"/>
      <c r="P28" s="721"/>
      <c r="Q28" s="810">
        <v>140</v>
      </c>
      <c r="R28" s="811"/>
      <c r="S28" s="811"/>
      <c r="T28" s="811"/>
      <c r="U28" s="811"/>
      <c r="V28" s="811">
        <v>136</v>
      </c>
      <c r="W28" s="811"/>
      <c r="X28" s="811"/>
      <c r="Y28" s="811"/>
      <c r="Z28" s="811"/>
      <c r="AA28" s="811">
        <v>4</v>
      </c>
      <c r="AB28" s="811"/>
      <c r="AC28" s="811"/>
      <c r="AD28" s="811"/>
      <c r="AE28" s="812"/>
      <c r="AF28" s="813">
        <v>4</v>
      </c>
      <c r="AG28" s="811"/>
      <c r="AH28" s="811"/>
      <c r="AI28" s="811"/>
      <c r="AJ28" s="814"/>
      <c r="AK28" s="815">
        <v>7</v>
      </c>
      <c r="AL28" s="806"/>
      <c r="AM28" s="806"/>
      <c r="AN28" s="806"/>
      <c r="AO28" s="806"/>
      <c r="AP28" s="806">
        <v>0</v>
      </c>
      <c r="AQ28" s="806"/>
      <c r="AR28" s="806"/>
      <c r="AS28" s="806"/>
      <c r="AT28" s="806"/>
      <c r="AU28" s="806">
        <v>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377</v>
      </c>
      <c r="C29" s="744"/>
      <c r="D29" s="744"/>
      <c r="E29" s="744"/>
      <c r="F29" s="744"/>
      <c r="G29" s="744"/>
      <c r="H29" s="744"/>
      <c r="I29" s="744"/>
      <c r="J29" s="744"/>
      <c r="K29" s="744"/>
      <c r="L29" s="744"/>
      <c r="M29" s="744"/>
      <c r="N29" s="744"/>
      <c r="O29" s="744"/>
      <c r="P29" s="745"/>
      <c r="Q29" s="746">
        <v>84</v>
      </c>
      <c r="R29" s="747"/>
      <c r="S29" s="747"/>
      <c r="T29" s="747"/>
      <c r="U29" s="747"/>
      <c r="V29" s="747">
        <v>84</v>
      </c>
      <c r="W29" s="747"/>
      <c r="X29" s="747"/>
      <c r="Y29" s="747"/>
      <c r="Z29" s="747"/>
      <c r="AA29" s="747">
        <v>0</v>
      </c>
      <c r="AB29" s="747"/>
      <c r="AC29" s="747"/>
      <c r="AD29" s="747"/>
      <c r="AE29" s="748"/>
      <c r="AF29" s="749">
        <v>0</v>
      </c>
      <c r="AG29" s="750"/>
      <c r="AH29" s="750"/>
      <c r="AI29" s="750"/>
      <c r="AJ29" s="751"/>
      <c r="AK29" s="818">
        <v>6</v>
      </c>
      <c r="AL29" s="819"/>
      <c r="AM29" s="819"/>
      <c r="AN29" s="819"/>
      <c r="AO29" s="819"/>
      <c r="AP29" s="819">
        <v>7</v>
      </c>
      <c r="AQ29" s="819"/>
      <c r="AR29" s="819"/>
      <c r="AS29" s="819"/>
      <c r="AT29" s="819"/>
      <c r="AU29" s="819">
        <v>7</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378</v>
      </c>
      <c r="C30" s="744"/>
      <c r="D30" s="744"/>
      <c r="E30" s="744"/>
      <c r="F30" s="744"/>
      <c r="G30" s="744"/>
      <c r="H30" s="744"/>
      <c r="I30" s="744"/>
      <c r="J30" s="744"/>
      <c r="K30" s="744"/>
      <c r="L30" s="744"/>
      <c r="M30" s="744"/>
      <c r="N30" s="744"/>
      <c r="O30" s="744"/>
      <c r="P30" s="745"/>
      <c r="Q30" s="746">
        <v>177</v>
      </c>
      <c r="R30" s="747"/>
      <c r="S30" s="747"/>
      <c r="T30" s="747"/>
      <c r="U30" s="747"/>
      <c r="V30" s="747">
        <v>172</v>
      </c>
      <c r="W30" s="747"/>
      <c r="X30" s="747"/>
      <c r="Y30" s="747"/>
      <c r="Z30" s="747"/>
      <c r="AA30" s="747">
        <v>5</v>
      </c>
      <c r="AB30" s="747"/>
      <c r="AC30" s="747"/>
      <c r="AD30" s="747"/>
      <c r="AE30" s="748"/>
      <c r="AF30" s="749">
        <v>5</v>
      </c>
      <c r="AG30" s="750"/>
      <c r="AH30" s="750"/>
      <c r="AI30" s="750"/>
      <c r="AJ30" s="751"/>
      <c r="AK30" s="818">
        <v>24</v>
      </c>
      <c r="AL30" s="819"/>
      <c r="AM30" s="819"/>
      <c r="AN30" s="819"/>
      <c r="AO30" s="819"/>
      <c r="AP30" s="819">
        <v>0</v>
      </c>
      <c r="AQ30" s="819"/>
      <c r="AR30" s="819"/>
      <c r="AS30" s="819"/>
      <c r="AT30" s="819"/>
      <c r="AU30" s="819">
        <v>0</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379</v>
      </c>
      <c r="C31" s="744"/>
      <c r="D31" s="744"/>
      <c r="E31" s="744"/>
      <c r="F31" s="744"/>
      <c r="G31" s="744"/>
      <c r="H31" s="744"/>
      <c r="I31" s="744"/>
      <c r="J31" s="744"/>
      <c r="K31" s="744"/>
      <c r="L31" s="744"/>
      <c r="M31" s="744"/>
      <c r="N31" s="744"/>
      <c r="O31" s="744"/>
      <c r="P31" s="745"/>
      <c r="Q31" s="746">
        <v>16</v>
      </c>
      <c r="R31" s="747"/>
      <c r="S31" s="747"/>
      <c r="T31" s="747"/>
      <c r="U31" s="747"/>
      <c r="V31" s="747">
        <v>15</v>
      </c>
      <c r="W31" s="747"/>
      <c r="X31" s="747"/>
      <c r="Y31" s="747"/>
      <c r="Z31" s="747"/>
      <c r="AA31" s="747">
        <v>1</v>
      </c>
      <c r="AB31" s="747"/>
      <c r="AC31" s="747"/>
      <c r="AD31" s="747"/>
      <c r="AE31" s="748"/>
      <c r="AF31" s="749">
        <v>1</v>
      </c>
      <c r="AG31" s="750"/>
      <c r="AH31" s="750"/>
      <c r="AI31" s="750"/>
      <c r="AJ31" s="751"/>
      <c r="AK31" s="818">
        <v>1</v>
      </c>
      <c r="AL31" s="819"/>
      <c r="AM31" s="819"/>
      <c r="AN31" s="819"/>
      <c r="AO31" s="819"/>
      <c r="AP31" s="819">
        <v>0</v>
      </c>
      <c r="AQ31" s="819"/>
      <c r="AR31" s="819"/>
      <c r="AS31" s="819"/>
      <c r="AT31" s="819"/>
      <c r="AU31" s="819">
        <v>0</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380</v>
      </c>
      <c r="C32" s="744"/>
      <c r="D32" s="744"/>
      <c r="E32" s="744"/>
      <c r="F32" s="744"/>
      <c r="G32" s="744"/>
      <c r="H32" s="744"/>
      <c r="I32" s="744"/>
      <c r="J32" s="744"/>
      <c r="K32" s="744"/>
      <c r="L32" s="744"/>
      <c r="M32" s="744"/>
      <c r="N32" s="744"/>
      <c r="O32" s="744"/>
      <c r="P32" s="745"/>
      <c r="Q32" s="746">
        <v>57</v>
      </c>
      <c r="R32" s="747"/>
      <c r="S32" s="747"/>
      <c r="T32" s="747"/>
      <c r="U32" s="747"/>
      <c r="V32" s="747">
        <v>57</v>
      </c>
      <c r="W32" s="747"/>
      <c r="X32" s="747"/>
      <c r="Y32" s="747"/>
      <c r="Z32" s="747"/>
      <c r="AA32" s="747">
        <v>0</v>
      </c>
      <c r="AB32" s="747"/>
      <c r="AC32" s="747"/>
      <c r="AD32" s="747"/>
      <c r="AE32" s="748"/>
      <c r="AF32" s="749">
        <v>0</v>
      </c>
      <c r="AG32" s="750"/>
      <c r="AH32" s="750"/>
      <c r="AI32" s="750"/>
      <c r="AJ32" s="751"/>
      <c r="AK32" s="818">
        <v>13</v>
      </c>
      <c r="AL32" s="819"/>
      <c r="AM32" s="819"/>
      <c r="AN32" s="819"/>
      <c r="AO32" s="819"/>
      <c r="AP32" s="819">
        <v>48</v>
      </c>
      <c r="AQ32" s="819"/>
      <c r="AR32" s="819"/>
      <c r="AS32" s="819"/>
      <c r="AT32" s="819"/>
      <c r="AU32" s="819">
        <v>38</v>
      </c>
      <c r="AV32" s="819"/>
      <c r="AW32" s="819"/>
      <c r="AX32" s="819"/>
      <c r="AY32" s="819"/>
      <c r="AZ32" s="820"/>
      <c r="BA32" s="820"/>
      <c r="BB32" s="820"/>
      <c r="BC32" s="820"/>
      <c r="BD32" s="820"/>
      <c r="BE32" s="816" t="s">
        <v>381</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382</v>
      </c>
      <c r="C33" s="744"/>
      <c r="D33" s="744"/>
      <c r="E33" s="744"/>
      <c r="F33" s="744"/>
      <c r="G33" s="744"/>
      <c r="H33" s="744"/>
      <c r="I33" s="744"/>
      <c r="J33" s="744"/>
      <c r="K33" s="744"/>
      <c r="L33" s="744"/>
      <c r="M33" s="744"/>
      <c r="N33" s="744"/>
      <c r="O33" s="744"/>
      <c r="P33" s="745"/>
      <c r="Q33" s="746">
        <v>52</v>
      </c>
      <c r="R33" s="747"/>
      <c r="S33" s="747"/>
      <c r="T33" s="747"/>
      <c r="U33" s="747"/>
      <c r="V33" s="747">
        <v>51</v>
      </c>
      <c r="W33" s="747"/>
      <c r="X33" s="747"/>
      <c r="Y33" s="747"/>
      <c r="Z33" s="747"/>
      <c r="AA33" s="747">
        <v>1</v>
      </c>
      <c r="AB33" s="747"/>
      <c r="AC33" s="747"/>
      <c r="AD33" s="747"/>
      <c r="AE33" s="748"/>
      <c r="AF33" s="749">
        <v>1</v>
      </c>
      <c r="AG33" s="750"/>
      <c r="AH33" s="750"/>
      <c r="AI33" s="750"/>
      <c r="AJ33" s="751"/>
      <c r="AK33" s="818">
        <v>38</v>
      </c>
      <c r="AL33" s="819"/>
      <c r="AM33" s="819"/>
      <c r="AN33" s="819"/>
      <c r="AO33" s="819"/>
      <c r="AP33" s="819">
        <v>119</v>
      </c>
      <c r="AQ33" s="819"/>
      <c r="AR33" s="819"/>
      <c r="AS33" s="819"/>
      <c r="AT33" s="819"/>
      <c r="AU33" s="819">
        <v>110</v>
      </c>
      <c r="AV33" s="819"/>
      <c r="AW33" s="819"/>
      <c r="AX33" s="819"/>
      <c r="AY33" s="819"/>
      <c r="AZ33" s="820"/>
      <c r="BA33" s="820"/>
      <c r="BB33" s="820"/>
      <c r="BC33" s="820"/>
      <c r="BD33" s="820"/>
      <c r="BE33" s="816" t="s">
        <v>381</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364</v>
      </c>
      <c r="B63" s="778" t="s">
        <v>384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12</v>
      </c>
      <c r="AG63" s="830"/>
      <c r="AH63" s="830"/>
      <c r="AI63" s="830"/>
      <c r="AJ63" s="831"/>
      <c r="AK63" s="832"/>
      <c r="AL63" s="827"/>
      <c r="AM63" s="827"/>
      <c r="AN63" s="827"/>
      <c r="AO63" s="827"/>
      <c r="AP63" s="830">
        <v>174</v>
      </c>
      <c r="AQ63" s="830"/>
      <c r="AR63" s="830"/>
      <c r="AS63" s="830"/>
      <c r="AT63" s="830"/>
      <c r="AU63" s="830">
        <v>155</v>
      </c>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386</v>
      </c>
      <c r="B66" s="729"/>
      <c r="C66" s="729"/>
      <c r="D66" s="729"/>
      <c r="E66" s="729"/>
      <c r="F66" s="729"/>
      <c r="G66" s="729"/>
      <c r="H66" s="729"/>
      <c r="I66" s="729"/>
      <c r="J66" s="729"/>
      <c r="K66" s="729"/>
      <c r="L66" s="729"/>
      <c r="M66" s="729"/>
      <c r="N66" s="729"/>
      <c r="O66" s="729"/>
      <c r="P66" s="730"/>
      <c r="Q66" s="705" t="s">
        <v>368</v>
      </c>
      <c r="R66" s="706"/>
      <c r="S66" s="706"/>
      <c r="T66" s="706"/>
      <c r="U66" s="707"/>
      <c r="V66" s="705" t="s">
        <v>369</v>
      </c>
      <c r="W66" s="706"/>
      <c r="X66" s="706"/>
      <c r="Y66" s="706"/>
      <c r="Z66" s="707"/>
      <c r="AA66" s="705" t="s">
        <v>370</v>
      </c>
      <c r="AB66" s="706"/>
      <c r="AC66" s="706"/>
      <c r="AD66" s="706"/>
      <c r="AE66" s="707"/>
      <c r="AF66" s="840" t="s">
        <v>371</v>
      </c>
      <c r="AG66" s="801"/>
      <c r="AH66" s="801"/>
      <c r="AI66" s="801"/>
      <c r="AJ66" s="841"/>
      <c r="AK66" s="705" t="s">
        <v>372</v>
      </c>
      <c r="AL66" s="729"/>
      <c r="AM66" s="729"/>
      <c r="AN66" s="729"/>
      <c r="AO66" s="730"/>
      <c r="AP66" s="705" t="s">
        <v>373</v>
      </c>
      <c r="AQ66" s="706"/>
      <c r="AR66" s="706"/>
      <c r="AS66" s="706"/>
      <c r="AT66" s="707"/>
      <c r="AU66" s="705" t="s">
        <v>387</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532</v>
      </c>
      <c r="C68" s="858"/>
      <c r="D68" s="858"/>
      <c r="E68" s="858"/>
      <c r="F68" s="858"/>
      <c r="G68" s="858"/>
      <c r="H68" s="858"/>
      <c r="I68" s="858"/>
      <c r="J68" s="858"/>
      <c r="K68" s="858"/>
      <c r="L68" s="858"/>
      <c r="M68" s="858"/>
      <c r="N68" s="858"/>
      <c r="O68" s="858"/>
      <c r="P68" s="859"/>
      <c r="Q68" s="860">
        <v>5641</v>
      </c>
      <c r="R68" s="854"/>
      <c r="S68" s="854"/>
      <c r="T68" s="854"/>
      <c r="U68" s="854"/>
      <c r="V68" s="854">
        <v>5625</v>
      </c>
      <c r="W68" s="854"/>
      <c r="X68" s="854"/>
      <c r="Y68" s="854"/>
      <c r="Z68" s="854"/>
      <c r="AA68" s="854">
        <v>16</v>
      </c>
      <c r="AB68" s="854"/>
      <c r="AC68" s="854"/>
      <c r="AD68" s="854"/>
      <c r="AE68" s="854"/>
      <c r="AF68" s="854">
        <v>16</v>
      </c>
      <c r="AG68" s="854"/>
      <c r="AH68" s="854"/>
      <c r="AI68" s="854"/>
      <c r="AJ68" s="854"/>
      <c r="AK68" s="854">
        <v>24</v>
      </c>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533</v>
      </c>
      <c r="C69" s="862"/>
      <c r="D69" s="862"/>
      <c r="E69" s="862"/>
      <c r="F69" s="862"/>
      <c r="G69" s="862"/>
      <c r="H69" s="862"/>
      <c r="I69" s="862"/>
      <c r="J69" s="862"/>
      <c r="K69" s="862"/>
      <c r="L69" s="862"/>
      <c r="M69" s="862"/>
      <c r="N69" s="862"/>
      <c r="O69" s="862"/>
      <c r="P69" s="863"/>
      <c r="Q69" s="864">
        <v>677</v>
      </c>
      <c r="R69" s="819"/>
      <c r="S69" s="819"/>
      <c r="T69" s="819"/>
      <c r="U69" s="819"/>
      <c r="V69" s="819">
        <v>633</v>
      </c>
      <c r="W69" s="819"/>
      <c r="X69" s="819"/>
      <c r="Y69" s="819"/>
      <c r="Z69" s="819"/>
      <c r="AA69" s="819">
        <v>44</v>
      </c>
      <c r="AB69" s="819"/>
      <c r="AC69" s="819"/>
      <c r="AD69" s="819"/>
      <c r="AE69" s="819"/>
      <c r="AF69" s="819">
        <v>44</v>
      </c>
      <c r="AG69" s="819"/>
      <c r="AH69" s="819"/>
      <c r="AI69" s="819"/>
      <c r="AJ69" s="819"/>
      <c r="AK69" s="819">
        <v>11</v>
      </c>
      <c r="AL69" s="819"/>
      <c r="AM69" s="819"/>
      <c r="AN69" s="819"/>
      <c r="AO69" s="819"/>
      <c r="AP69" s="819">
        <v>410</v>
      </c>
      <c r="AQ69" s="819"/>
      <c r="AR69" s="819"/>
      <c r="AS69" s="819"/>
      <c r="AT69" s="819"/>
      <c r="AU69" s="819">
        <v>12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534</v>
      </c>
      <c r="C70" s="862"/>
      <c r="D70" s="862"/>
      <c r="E70" s="862"/>
      <c r="F70" s="862"/>
      <c r="G70" s="862"/>
      <c r="H70" s="862"/>
      <c r="I70" s="862"/>
      <c r="J70" s="862"/>
      <c r="K70" s="862"/>
      <c r="L70" s="862"/>
      <c r="M70" s="862"/>
      <c r="N70" s="862"/>
      <c r="O70" s="862"/>
      <c r="P70" s="863"/>
      <c r="Q70" s="864">
        <v>103</v>
      </c>
      <c r="R70" s="819"/>
      <c r="S70" s="819"/>
      <c r="T70" s="819"/>
      <c r="U70" s="819"/>
      <c r="V70" s="819">
        <v>101</v>
      </c>
      <c r="W70" s="819"/>
      <c r="X70" s="819"/>
      <c r="Y70" s="819"/>
      <c r="Z70" s="819"/>
      <c r="AA70" s="819">
        <v>2</v>
      </c>
      <c r="AB70" s="819"/>
      <c r="AC70" s="819"/>
      <c r="AD70" s="819"/>
      <c r="AE70" s="819"/>
      <c r="AF70" s="819">
        <v>2</v>
      </c>
      <c r="AG70" s="819"/>
      <c r="AH70" s="819"/>
      <c r="AI70" s="819"/>
      <c r="AJ70" s="819"/>
      <c r="AK70" s="819">
        <v>7</v>
      </c>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535</v>
      </c>
      <c r="C71" s="862"/>
      <c r="D71" s="862"/>
      <c r="E71" s="862"/>
      <c r="F71" s="862"/>
      <c r="G71" s="862"/>
      <c r="H71" s="862"/>
      <c r="I71" s="862"/>
      <c r="J71" s="862"/>
      <c r="K71" s="862"/>
      <c r="L71" s="862"/>
      <c r="M71" s="862"/>
      <c r="N71" s="862"/>
      <c r="O71" s="862"/>
      <c r="P71" s="863"/>
      <c r="Q71" s="864">
        <v>919</v>
      </c>
      <c r="R71" s="819"/>
      <c r="S71" s="819"/>
      <c r="T71" s="819"/>
      <c r="U71" s="819"/>
      <c r="V71" s="819">
        <v>818</v>
      </c>
      <c r="W71" s="819"/>
      <c r="X71" s="819"/>
      <c r="Y71" s="819"/>
      <c r="Z71" s="819"/>
      <c r="AA71" s="819">
        <v>101</v>
      </c>
      <c r="AB71" s="819"/>
      <c r="AC71" s="819"/>
      <c r="AD71" s="819"/>
      <c r="AE71" s="819"/>
      <c r="AF71" s="819">
        <v>101</v>
      </c>
      <c r="AG71" s="819"/>
      <c r="AH71" s="819"/>
      <c r="AI71" s="819"/>
      <c r="AJ71" s="819"/>
      <c r="AK71" s="819">
        <v>0</v>
      </c>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536</v>
      </c>
      <c r="C72" s="862"/>
      <c r="D72" s="862"/>
      <c r="E72" s="862"/>
      <c r="F72" s="862"/>
      <c r="G72" s="862"/>
      <c r="H72" s="862"/>
      <c r="I72" s="862"/>
      <c r="J72" s="862"/>
      <c r="K72" s="862"/>
      <c r="L72" s="862"/>
      <c r="M72" s="862"/>
      <c r="N72" s="862"/>
      <c r="O72" s="862"/>
      <c r="P72" s="863"/>
      <c r="Q72" s="864">
        <v>2886</v>
      </c>
      <c r="R72" s="819"/>
      <c r="S72" s="819"/>
      <c r="T72" s="819"/>
      <c r="U72" s="819"/>
      <c r="V72" s="819">
        <v>12</v>
      </c>
      <c r="W72" s="819"/>
      <c r="X72" s="819"/>
      <c r="Y72" s="819"/>
      <c r="Z72" s="819"/>
      <c r="AA72" s="819">
        <v>2873</v>
      </c>
      <c r="AB72" s="819"/>
      <c r="AC72" s="819"/>
      <c r="AD72" s="819"/>
      <c r="AE72" s="819"/>
      <c r="AF72" s="819">
        <v>2873</v>
      </c>
      <c r="AG72" s="819"/>
      <c r="AH72" s="819"/>
      <c r="AI72" s="819"/>
      <c r="AJ72" s="819"/>
      <c r="AK72" s="819">
        <v>0</v>
      </c>
      <c r="AL72" s="819"/>
      <c r="AM72" s="819"/>
      <c r="AN72" s="819"/>
      <c r="AO72" s="819"/>
      <c r="AP72" s="819">
        <v>3413</v>
      </c>
      <c r="AQ72" s="819"/>
      <c r="AR72" s="819"/>
      <c r="AS72" s="819"/>
      <c r="AT72" s="819"/>
      <c r="AU72" s="819">
        <v>101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537</v>
      </c>
      <c r="C73" s="862"/>
      <c r="D73" s="862"/>
      <c r="E73" s="862"/>
      <c r="F73" s="862"/>
      <c r="G73" s="862"/>
      <c r="H73" s="862"/>
      <c r="I73" s="862"/>
      <c r="J73" s="862"/>
      <c r="K73" s="862"/>
      <c r="L73" s="862"/>
      <c r="M73" s="862"/>
      <c r="N73" s="862"/>
      <c r="O73" s="862"/>
      <c r="P73" s="863"/>
      <c r="Q73" s="864">
        <v>15434</v>
      </c>
      <c r="R73" s="819"/>
      <c r="S73" s="819"/>
      <c r="T73" s="819"/>
      <c r="U73" s="819"/>
      <c r="V73" s="819">
        <v>15147</v>
      </c>
      <c r="W73" s="819"/>
      <c r="X73" s="819"/>
      <c r="Y73" s="819"/>
      <c r="Z73" s="819"/>
      <c r="AA73" s="819">
        <v>287</v>
      </c>
      <c r="AB73" s="819"/>
      <c r="AC73" s="819"/>
      <c r="AD73" s="819"/>
      <c r="AE73" s="819"/>
      <c r="AF73" s="819">
        <v>279</v>
      </c>
      <c r="AG73" s="819"/>
      <c r="AH73" s="819"/>
      <c r="AI73" s="819"/>
      <c r="AJ73" s="819"/>
      <c r="AK73" s="819">
        <v>8</v>
      </c>
      <c r="AL73" s="819"/>
      <c r="AM73" s="819"/>
      <c r="AN73" s="819"/>
      <c r="AO73" s="819"/>
      <c r="AP73" s="819">
        <v>4077</v>
      </c>
      <c r="AQ73" s="819"/>
      <c r="AR73" s="819"/>
      <c r="AS73" s="819"/>
      <c r="AT73" s="819"/>
      <c r="AU73" s="819">
        <v>21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364</v>
      </c>
      <c r="B88" s="778" t="s">
        <v>388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389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30</v>
      </c>
      <c r="CS102" s="838"/>
      <c r="CT102" s="838"/>
      <c r="CU102" s="838"/>
      <c r="CV102" s="881"/>
      <c r="CW102" s="880">
        <v>2</v>
      </c>
      <c r="CX102" s="838"/>
      <c r="CY102" s="838"/>
      <c r="CZ102" s="838"/>
      <c r="DA102" s="881"/>
      <c r="DB102" s="880">
        <v>0</v>
      </c>
      <c r="DC102" s="838"/>
      <c r="DD102" s="838"/>
      <c r="DE102" s="838"/>
      <c r="DF102" s="881"/>
      <c r="DG102" s="880">
        <v>0</v>
      </c>
      <c r="DH102" s="838"/>
      <c r="DI102" s="838"/>
      <c r="DJ102" s="838"/>
      <c r="DK102" s="881"/>
      <c r="DL102" s="880">
        <v>0</v>
      </c>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397</v>
      </c>
      <c r="AB109" s="883"/>
      <c r="AC109" s="883"/>
      <c r="AD109" s="883"/>
      <c r="AE109" s="884"/>
      <c r="AF109" s="882" t="s">
        <v>285</v>
      </c>
      <c r="AG109" s="883"/>
      <c r="AH109" s="883"/>
      <c r="AI109" s="883"/>
      <c r="AJ109" s="884"/>
      <c r="AK109" s="882" t="s">
        <v>284</v>
      </c>
      <c r="AL109" s="883"/>
      <c r="AM109" s="883"/>
      <c r="AN109" s="883"/>
      <c r="AO109" s="884"/>
      <c r="AP109" s="882" t="s">
        <v>398</v>
      </c>
      <c r="AQ109" s="883"/>
      <c r="AR109" s="883"/>
      <c r="AS109" s="883"/>
      <c r="AT109" s="885"/>
      <c r="AU109" s="904" t="s">
        <v>396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397</v>
      </c>
      <c r="BR109" s="883"/>
      <c r="BS109" s="883"/>
      <c r="BT109" s="883"/>
      <c r="BU109" s="884"/>
      <c r="BV109" s="882" t="s">
        <v>285</v>
      </c>
      <c r="BW109" s="883"/>
      <c r="BX109" s="883"/>
      <c r="BY109" s="883"/>
      <c r="BZ109" s="884"/>
      <c r="CA109" s="882" t="s">
        <v>284</v>
      </c>
      <c r="CB109" s="883"/>
      <c r="CC109" s="883"/>
      <c r="CD109" s="883"/>
      <c r="CE109" s="884"/>
      <c r="CF109" s="905" t="s">
        <v>398</v>
      </c>
      <c r="CG109" s="905"/>
      <c r="CH109" s="905"/>
      <c r="CI109" s="905"/>
      <c r="CJ109" s="905"/>
      <c r="CK109" s="882" t="s">
        <v>399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397</v>
      </c>
      <c r="DH109" s="883"/>
      <c r="DI109" s="883"/>
      <c r="DJ109" s="883"/>
      <c r="DK109" s="884"/>
      <c r="DL109" s="882" t="s">
        <v>285</v>
      </c>
      <c r="DM109" s="883"/>
      <c r="DN109" s="883"/>
      <c r="DO109" s="883"/>
      <c r="DP109" s="884"/>
      <c r="DQ109" s="882" t="s">
        <v>284</v>
      </c>
      <c r="DR109" s="883"/>
      <c r="DS109" s="883"/>
      <c r="DT109" s="883"/>
      <c r="DU109" s="884"/>
      <c r="DV109" s="882" t="s">
        <v>398</v>
      </c>
      <c r="DW109" s="883"/>
      <c r="DX109" s="883"/>
      <c r="DY109" s="883"/>
      <c r="DZ109" s="885"/>
    </row>
    <row r="110" spans="1:131" s="197" customFormat="1" ht="26.25" customHeight="1">
      <c r="A110" s="886" t="s">
        <v>400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166232</v>
      </c>
      <c r="AB110" s="890"/>
      <c r="AC110" s="890"/>
      <c r="AD110" s="890"/>
      <c r="AE110" s="891"/>
      <c r="AF110" s="892">
        <v>161593</v>
      </c>
      <c r="AG110" s="890"/>
      <c r="AH110" s="890"/>
      <c r="AI110" s="890"/>
      <c r="AJ110" s="891"/>
      <c r="AK110" s="892">
        <v>122702</v>
      </c>
      <c r="AL110" s="890"/>
      <c r="AM110" s="890"/>
      <c r="AN110" s="890"/>
      <c r="AO110" s="891"/>
      <c r="AP110" s="893">
        <v>16.899999999999999</v>
      </c>
      <c r="AQ110" s="894"/>
      <c r="AR110" s="894"/>
      <c r="AS110" s="894"/>
      <c r="AT110" s="895"/>
      <c r="AU110" s="896" t="s">
        <v>61</v>
      </c>
      <c r="AV110" s="897"/>
      <c r="AW110" s="897"/>
      <c r="AX110" s="897"/>
      <c r="AY110" s="898"/>
      <c r="AZ110" s="940" t="s">
        <v>401</v>
      </c>
      <c r="BA110" s="887"/>
      <c r="BB110" s="887"/>
      <c r="BC110" s="887"/>
      <c r="BD110" s="887"/>
      <c r="BE110" s="887"/>
      <c r="BF110" s="887"/>
      <c r="BG110" s="887"/>
      <c r="BH110" s="887"/>
      <c r="BI110" s="887"/>
      <c r="BJ110" s="887"/>
      <c r="BK110" s="887"/>
      <c r="BL110" s="887"/>
      <c r="BM110" s="887"/>
      <c r="BN110" s="887"/>
      <c r="BO110" s="887"/>
      <c r="BP110" s="888"/>
      <c r="BQ110" s="926">
        <v>1004444</v>
      </c>
      <c r="BR110" s="927"/>
      <c r="BS110" s="927"/>
      <c r="BT110" s="927"/>
      <c r="BU110" s="927"/>
      <c r="BV110" s="927">
        <v>960293</v>
      </c>
      <c r="BW110" s="927"/>
      <c r="BX110" s="927"/>
      <c r="BY110" s="927"/>
      <c r="BZ110" s="927"/>
      <c r="CA110" s="927">
        <v>1090075</v>
      </c>
      <c r="CB110" s="927"/>
      <c r="CC110" s="927"/>
      <c r="CD110" s="927"/>
      <c r="CE110" s="927"/>
      <c r="CF110" s="941">
        <v>149.80000000000001</v>
      </c>
      <c r="CG110" s="942"/>
      <c r="CH110" s="942"/>
      <c r="CI110" s="942"/>
      <c r="CJ110" s="942"/>
      <c r="CK110" s="943" t="s">
        <v>402</v>
      </c>
      <c r="CL110" s="944"/>
      <c r="CM110" s="923" t="s">
        <v>403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404</v>
      </c>
      <c r="DH110" s="927"/>
      <c r="DI110" s="927"/>
      <c r="DJ110" s="927"/>
      <c r="DK110" s="927"/>
      <c r="DL110" s="927" t="s">
        <v>404</v>
      </c>
      <c r="DM110" s="927"/>
      <c r="DN110" s="927"/>
      <c r="DO110" s="927"/>
      <c r="DP110" s="927"/>
      <c r="DQ110" s="927" t="s">
        <v>404</v>
      </c>
      <c r="DR110" s="927"/>
      <c r="DS110" s="927"/>
      <c r="DT110" s="927"/>
      <c r="DU110" s="927"/>
      <c r="DV110" s="928" t="s">
        <v>404</v>
      </c>
      <c r="DW110" s="928"/>
      <c r="DX110" s="928"/>
      <c r="DY110" s="928"/>
      <c r="DZ110" s="929"/>
    </row>
    <row r="111" spans="1:131" s="197" customFormat="1" ht="26.25" customHeight="1">
      <c r="A111" s="930" t="s">
        <v>405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404</v>
      </c>
      <c r="AB111" s="934"/>
      <c r="AC111" s="934"/>
      <c r="AD111" s="934"/>
      <c r="AE111" s="935"/>
      <c r="AF111" s="936" t="s">
        <v>404</v>
      </c>
      <c r="AG111" s="934"/>
      <c r="AH111" s="934"/>
      <c r="AI111" s="934"/>
      <c r="AJ111" s="935"/>
      <c r="AK111" s="936" t="s">
        <v>404</v>
      </c>
      <c r="AL111" s="934"/>
      <c r="AM111" s="934"/>
      <c r="AN111" s="934"/>
      <c r="AO111" s="935"/>
      <c r="AP111" s="937" t="s">
        <v>404</v>
      </c>
      <c r="AQ111" s="938"/>
      <c r="AR111" s="938"/>
      <c r="AS111" s="938"/>
      <c r="AT111" s="939"/>
      <c r="AU111" s="899"/>
      <c r="AV111" s="900"/>
      <c r="AW111" s="900"/>
      <c r="AX111" s="900"/>
      <c r="AY111" s="901"/>
      <c r="AZ111" s="949" t="s">
        <v>406</v>
      </c>
      <c r="BA111" s="950"/>
      <c r="BB111" s="950"/>
      <c r="BC111" s="950"/>
      <c r="BD111" s="950"/>
      <c r="BE111" s="950"/>
      <c r="BF111" s="950"/>
      <c r="BG111" s="950"/>
      <c r="BH111" s="950"/>
      <c r="BI111" s="950"/>
      <c r="BJ111" s="950"/>
      <c r="BK111" s="950"/>
      <c r="BL111" s="950"/>
      <c r="BM111" s="950"/>
      <c r="BN111" s="950"/>
      <c r="BO111" s="950"/>
      <c r="BP111" s="951"/>
      <c r="BQ111" s="919">
        <v>296232</v>
      </c>
      <c r="BR111" s="920"/>
      <c r="BS111" s="920"/>
      <c r="BT111" s="920"/>
      <c r="BU111" s="920"/>
      <c r="BV111" s="920">
        <v>26633</v>
      </c>
      <c r="BW111" s="920"/>
      <c r="BX111" s="920"/>
      <c r="BY111" s="920"/>
      <c r="BZ111" s="920"/>
      <c r="CA111" s="920">
        <v>159946</v>
      </c>
      <c r="CB111" s="920"/>
      <c r="CC111" s="920"/>
      <c r="CD111" s="920"/>
      <c r="CE111" s="920"/>
      <c r="CF111" s="914">
        <v>22</v>
      </c>
      <c r="CG111" s="915"/>
      <c r="CH111" s="915"/>
      <c r="CI111" s="915"/>
      <c r="CJ111" s="915"/>
      <c r="CK111" s="945"/>
      <c r="CL111" s="946"/>
      <c r="CM111" s="916" t="s">
        <v>407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408</v>
      </c>
      <c r="DH111" s="920"/>
      <c r="DI111" s="920"/>
      <c r="DJ111" s="920"/>
      <c r="DK111" s="920"/>
      <c r="DL111" s="920" t="s">
        <v>408</v>
      </c>
      <c r="DM111" s="920"/>
      <c r="DN111" s="920"/>
      <c r="DO111" s="920"/>
      <c r="DP111" s="920"/>
      <c r="DQ111" s="920" t="s">
        <v>408</v>
      </c>
      <c r="DR111" s="920"/>
      <c r="DS111" s="920"/>
      <c r="DT111" s="920"/>
      <c r="DU111" s="920"/>
      <c r="DV111" s="921" t="s">
        <v>408</v>
      </c>
      <c r="DW111" s="921"/>
      <c r="DX111" s="921"/>
      <c r="DY111" s="921"/>
      <c r="DZ111" s="922"/>
    </row>
    <row r="112" spans="1:131" s="197" customFormat="1" ht="26.25" customHeight="1">
      <c r="A112" s="952" t="s">
        <v>409</v>
      </c>
      <c r="B112" s="953"/>
      <c r="C112" s="950" t="s">
        <v>410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408</v>
      </c>
      <c r="AB112" s="959"/>
      <c r="AC112" s="959"/>
      <c r="AD112" s="959"/>
      <c r="AE112" s="960"/>
      <c r="AF112" s="961" t="s">
        <v>408</v>
      </c>
      <c r="AG112" s="959"/>
      <c r="AH112" s="959"/>
      <c r="AI112" s="959"/>
      <c r="AJ112" s="960"/>
      <c r="AK112" s="961" t="s">
        <v>408</v>
      </c>
      <c r="AL112" s="959"/>
      <c r="AM112" s="959"/>
      <c r="AN112" s="959"/>
      <c r="AO112" s="960"/>
      <c r="AP112" s="962" t="s">
        <v>408</v>
      </c>
      <c r="AQ112" s="963"/>
      <c r="AR112" s="963"/>
      <c r="AS112" s="963"/>
      <c r="AT112" s="964"/>
      <c r="AU112" s="899"/>
      <c r="AV112" s="900"/>
      <c r="AW112" s="900"/>
      <c r="AX112" s="900"/>
      <c r="AY112" s="901"/>
      <c r="AZ112" s="949" t="s">
        <v>411</v>
      </c>
      <c r="BA112" s="950"/>
      <c r="BB112" s="950"/>
      <c r="BC112" s="950"/>
      <c r="BD112" s="950"/>
      <c r="BE112" s="950"/>
      <c r="BF112" s="950"/>
      <c r="BG112" s="950"/>
      <c r="BH112" s="950"/>
      <c r="BI112" s="950"/>
      <c r="BJ112" s="950"/>
      <c r="BK112" s="950"/>
      <c r="BL112" s="950"/>
      <c r="BM112" s="950"/>
      <c r="BN112" s="950"/>
      <c r="BO112" s="950"/>
      <c r="BP112" s="951"/>
      <c r="BQ112" s="919">
        <v>166871</v>
      </c>
      <c r="BR112" s="920"/>
      <c r="BS112" s="920"/>
      <c r="BT112" s="920"/>
      <c r="BU112" s="920"/>
      <c r="BV112" s="920">
        <v>149408</v>
      </c>
      <c r="BW112" s="920"/>
      <c r="BX112" s="920"/>
      <c r="BY112" s="920"/>
      <c r="BZ112" s="920"/>
      <c r="CA112" s="920">
        <v>155475</v>
      </c>
      <c r="CB112" s="920"/>
      <c r="CC112" s="920"/>
      <c r="CD112" s="920"/>
      <c r="CE112" s="920"/>
      <c r="CF112" s="914">
        <v>21.4</v>
      </c>
      <c r="CG112" s="915"/>
      <c r="CH112" s="915"/>
      <c r="CI112" s="915"/>
      <c r="CJ112" s="915"/>
      <c r="CK112" s="945"/>
      <c r="CL112" s="946"/>
      <c r="CM112" s="916" t="s">
        <v>412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408</v>
      </c>
      <c r="DH112" s="920"/>
      <c r="DI112" s="920"/>
      <c r="DJ112" s="920"/>
      <c r="DK112" s="920"/>
      <c r="DL112" s="920" t="s">
        <v>408</v>
      </c>
      <c r="DM112" s="920"/>
      <c r="DN112" s="920"/>
      <c r="DO112" s="920"/>
      <c r="DP112" s="920"/>
      <c r="DQ112" s="920" t="s">
        <v>408</v>
      </c>
      <c r="DR112" s="920"/>
      <c r="DS112" s="920"/>
      <c r="DT112" s="920"/>
      <c r="DU112" s="920"/>
      <c r="DV112" s="921" t="s">
        <v>408</v>
      </c>
      <c r="DW112" s="921"/>
      <c r="DX112" s="921"/>
      <c r="DY112" s="921"/>
      <c r="DZ112" s="922"/>
    </row>
    <row r="113" spans="1:130" s="197" customFormat="1" ht="26.25" customHeight="1">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29194</v>
      </c>
      <c r="AB113" s="934"/>
      <c r="AC113" s="934"/>
      <c r="AD113" s="934"/>
      <c r="AE113" s="935"/>
      <c r="AF113" s="936">
        <v>28755</v>
      </c>
      <c r="AG113" s="934"/>
      <c r="AH113" s="934"/>
      <c r="AI113" s="934"/>
      <c r="AJ113" s="935"/>
      <c r="AK113" s="936">
        <v>21949</v>
      </c>
      <c r="AL113" s="934"/>
      <c r="AM113" s="934"/>
      <c r="AN113" s="934"/>
      <c r="AO113" s="935"/>
      <c r="AP113" s="937">
        <v>3</v>
      </c>
      <c r="AQ113" s="938"/>
      <c r="AR113" s="938"/>
      <c r="AS113" s="938"/>
      <c r="AT113" s="939"/>
      <c r="AU113" s="899"/>
      <c r="AV113" s="900"/>
      <c r="AW113" s="900"/>
      <c r="AX113" s="900"/>
      <c r="AY113" s="901"/>
      <c r="AZ113" s="949" t="s">
        <v>414</v>
      </c>
      <c r="BA113" s="950"/>
      <c r="BB113" s="950"/>
      <c r="BC113" s="950"/>
      <c r="BD113" s="950"/>
      <c r="BE113" s="950"/>
      <c r="BF113" s="950"/>
      <c r="BG113" s="950"/>
      <c r="BH113" s="950"/>
      <c r="BI113" s="950"/>
      <c r="BJ113" s="950"/>
      <c r="BK113" s="950"/>
      <c r="BL113" s="950"/>
      <c r="BM113" s="950"/>
      <c r="BN113" s="950"/>
      <c r="BO113" s="950"/>
      <c r="BP113" s="951"/>
      <c r="BQ113" s="919">
        <v>19914</v>
      </c>
      <c r="BR113" s="920"/>
      <c r="BS113" s="920"/>
      <c r="BT113" s="920"/>
      <c r="BU113" s="920"/>
      <c r="BV113" s="920">
        <v>42458</v>
      </c>
      <c r="BW113" s="920"/>
      <c r="BX113" s="920"/>
      <c r="BY113" s="920"/>
      <c r="BZ113" s="920"/>
      <c r="CA113" s="920">
        <v>133641</v>
      </c>
      <c r="CB113" s="920"/>
      <c r="CC113" s="920"/>
      <c r="CD113" s="920"/>
      <c r="CE113" s="920"/>
      <c r="CF113" s="914">
        <v>18.399999999999999</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408</v>
      </c>
      <c r="DH113" s="959"/>
      <c r="DI113" s="959"/>
      <c r="DJ113" s="959"/>
      <c r="DK113" s="960"/>
      <c r="DL113" s="961" t="s">
        <v>408</v>
      </c>
      <c r="DM113" s="959"/>
      <c r="DN113" s="959"/>
      <c r="DO113" s="959"/>
      <c r="DP113" s="960"/>
      <c r="DQ113" s="961" t="s">
        <v>408</v>
      </c>
      <c r="DR113" s="959"/>
      <c r="DS113" s="959"/>
      <c r="DT113" s="959"/>
      <c r="DU113" s="960"/>
      <c r="DV113" s="962" t="s">
        <v>408</v>
      </c>
      <c r="DW113" s="963"/>
      <c r="DX113" s="963"/>
      <c r="DY113" s="963"/>
      <c r="DZ113" s="964"/>
    </row>
    <row r="114" spans="1:130" s="197" customFormat="1" ht="26.25" customHeight="1">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4863</v>
      </c>
      <c r="AB114" s="959"/>
      <c r="AC114" s="959"/>
      <c r="AD114" s="959"/>
      <c r="AE114" s="960"/>
      <c r="AF114" s="961">
        <v>3401</v>
      </c>
      <c r="AG114" s="959"/>
      <c r="AH114" s="959"/>
      <c r="AI114" s="959"/>
      <c r="AJ114" s="960"/>
      <c r="AK114" s="961">
        <v>3687</v>
      </c>
      <c r="AL114" s="959"/>
      <c r="AM114" s="959"/>
      <c r="AN114" s="959"/>
      <c r="AO114" s="960"/>
      <c r="AP114" s="962">
        <v>0.5</v>
      </c>
      <c r="AQ114" s="963"/>
      <c r="AR114" s="963"/>
      <c r="AS114" s="963"/>
      <c r="AT114" s="964"/>
      <c r="AU114" s="899"/>
      <c r="AV114" s="900"/>
      <c r="AW114" s="900"/>
      <c r="AX114" s="900"/>
      <c r="AY114" s="901"/>
      <c r="AZ114" s="949" t="s">
        <v>417</v>
      </c>
      <c r="BA114" s="950"/>
      <c r="BB114" s="950"/>
      <c r="BC114" s="950"/>
      <c r="BD114" s="950"/>
      <c r="BE114" s="950"/>
      <c r="BF114" s="950"/>
      <c r="BG114" s="950"/>
      <c r="BH114" s="950"/>
      <c r="BI114" s="950"/>
      <c r="BJ114" s="950"/>
      <c r="BK114" s="950"/>
      <c r="BL114" s="950"/>
      <c r="BM114" s="950"/>
      <c r="BN114" s="950"/>
      <c r="BO114" s="950"/>
      <c r="BP114" s="951"/>
      <c r="BQ114" s="919">
        <v>445833</v>
      </c>
      <c r="BR114" s="920"/>
      <c r="BS114" s="920"/>
      <c r="BT114" s="920"/>
      <c r="BU114" s="920"/>
      <c r="BV114" s="920">
        <v>445762</v>
      </c>
      <c r="BW114" s="920"/>
      <c r="BX114" s="920"/>
      <c r="BY114" s="920"/>
      <c r="BZ114" s="920"/>
      <c r="CA114" s="920">
        <v>418083</v>
      </c>
      <c r="CB114" s="920"/>
      <c r="CC114" s="920"/>
      <c r="CD114" s="920"/>
      <c r="CE114" s="920"/>
      <c r="CF114" s="914">
        <v>57.4</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408</v>
      </c>
      <c r="DH114" s="959"/>
      <c r="DI114" s="959"/>
      <c r="DJ114" s="959"/>
      <c r="DK114" s="960"/>
      <c r="DL114" s="961" t="s">
        <v>408</v>
      </c>
      <c r="DM114" s="959"/>
      <c r="DN114" s="959"/>
      <c r="DO114" s="959"/>
      <c r="DP114" s="960"/>
      <c r="DQ114" s="961" t="s">
        <v>408</v>
      </c>
      <c r="DR114" s="959"/>
      <c r="DS114" s="959"/>
      <c r="DT114" s="959"/>
      <c r="DU114" s="960"/>
      <c r="DV114" s="962" t="s">
        <v>408</v>
      </c>
      <c r="DW114" s="963"/>
      <c r="DX114" s="963"/>
      <c r="DY114" s="963"/>
      <c r="DZ114" s="964"/>
    </row>
    <row r="115" spans="1:130" s="197" customFormat="1" ht="26.25" customHeight="1">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408</v>
      </c>
      <c r="AB115" s="934"/>
      <c r="AC115" s="934"/>
      <c r="AD115" s="934"/>
      <c r="AE115" s="935"/>
      <c r="AF115" s="936" t="s">
        <v>408</v>
      </c>
      <c r="AG115" s="934"/>
      <c r="AH115" s="934"/>
      <c r="AI115" s="934"/>
      <c r="AJ115" s="935"/>
      <c r="AK115" s="936" t="s">
        <v>408</v>
      </c>
      <c r="AL115" s="934"/>
      <c r="AM115" s="934"/>
      <c r="AN115" s="934"/>
      <c r="AO115" s="935"/>
      <c r="AP115" s="937" t="s">
        <v>408</v>
      </c>
      <c r="AQ115" s="938"/>
      <c r="AR115" s="938"/>
      <c r="AS115" s="938"/>
      <c r="AT115" s="939"/>
      <c r="AU115" s="899"/>
      <c r="AV115" s="900"/>
      <c r="AW115" s="900"/>
      <c r="AX115" s="900"/>
      <c r="AY115" s="901"/>
      <c r="AZ115" s="949" t="s">
        <v>420</v>
      </c>
      <c r="BA115" s="950"/>
      <c r="BB115" s="950"/>
      <c r="BC115" s="950"/>
      <c r="BD115" s="950"/>
      <c r="BE115" s="950"/>
      <c r="BF115" s="950"/>
      <c r="BG115" s="950"/>
      <c r="BH115" s="950"/>
      <c r="BI115" s="950"/>
      <c r="BJ115" s="950"/>
      <c r="BK115" s="950"/>
      <c r="BL115" s="950"/>
      <c r="BM115" s="950"/>
      <c r="BN115" s="950"/>
      <c r="BO115" s="950"/>
      <c r="BP115" s="951"/>
      <c r="BQ115" s="919" t="s">
        <v>408</v>
      </c>
      <c r="BR115" s="920"/>
      <c r="BS115" s="920"/>
      <c r="BT115" s="920"/>
      <c r="BU115" s="920"/>
      <c r="BV115" s="920" t="s">
        <v>408</v>
      </c>
      <c r="BW115" s="920"/>
      <c r="BX115" s="920"/>
      <c r="BY115" s="920"/>
      <c r="BZ115" s="920"/>
      <c r="CA115" s="920" t="s">
        <v>408</v>
      </c>
      <c r="CB115" s="920"/>
      <c r="CC115" s="920"/>
      <c r="CD115" s="920"/>
      <c r="CE115" s="920"/>
      <c r="CF115" s="914" t="s">
        <v>408</v>
      </c>
      <c r="CG115" s="915"/>
      <c r="CH115" s="915"/>
      <c r="CI115" s="915"/>
      <c r="CJ115" s="915"/>
      <c r="CK115" s="945"/>
      <c r="CL115" s="946"/>
      <c r="CM115" s="949" t="s">
        <v>421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408</v>
      </c>
      <c r="DH115" s="959"/>
      <c r="DI115" s="959"/>
      <c r="DJ115" s="959"/>
      <c r="DK115" s="960"/>
      <c r="DL115" s="961" t="s">
        <v>408</v>
      </c>
      <c r="DM115" s="959"/>
      <c r="DN115" s="959"/>
      <c r="DO115" s="959"/>
      <c r="DP115" s="960"/>
      <c r="DQ115" s="961" t="s">
        <v>408</v>
      </c>
      <c r="DR115" s="959"/>
      <c r="DS115" s="959"/>
      <c r="DT115" s="959"/>
      <c r="DU115" s="960"/>
      <c r="DV115" s="962" t="s">
        <v>408</v>
      </c>
      <c r="DW115" s="963"/>
      <c r="DX115" s="963"/>
      <c r="DY115" s="963"/>
      <c r="DZ115" s="964"/>
    </row>
    <row r="116" spans="1:130" s="197" customFormat="1" ht="26.25" customHeight="1">
      <c r="A116" s="956"/>
      <c r="B116" s="957"/>
      <c r="C116" s="971" t="s">
        <v>422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43</v>
      </c>
      <c r="AB116" s="959"/>
      <c r="AC116" s="959"/>
      <c r="AD116" s="959"/>
      <c r="AE116" s="960"/>
      <c r="AF116" s="961" t="s">
        <v>408</v>
      </c>
      <c r="AG116" s="959"/>
      <c r="AH116" s="959"/>
      <c r="AI116" s="959"/>
      <c r="AJ116" s="960"/>
      <c r="AK116" s="961" t="s">
        <v>408</v>
      </c>
      <c r="AL116" s="959"/>
      <c r="AM116" s="959"/>
      <c r="AN116" s="959"/>
      <c r="AO116" s="960"/>
      <c r="AP116" s="962" t="s">
        <v>408</v>
      </c>
      <c r="AQ116" s="963"/>
      <c r="AR116" s="963"/>
      <c r="AS116" s="963"/>
      <c r="AT116" s="964"/>
      <c r="AU116" s="899"/>
      <c r="AV116" s="900"/>
      <c r="AW116" s="900"/>
      <c r="AX116" s="900"/>
      <c r="AY116" s="901"/>
      <c r="AZ116" s="949" t="s">
        <v>423</v>
      </c>
      <c r="BA116" s="950"/>
      <c r="BB116" s="950"/>
      <c r="BC116" s="950"/>
      <c r="BD116" s="950"/>
      <c r="BE116" s="950"/>
      <c r="BF116" s="950"/>
      <c r="BG116" s="950"/>
      <c r="BH116" s="950"/>
      <c r="BI116" s="950"/>
      <c r="BJ116" s="950"/>
      <c r="BK116" s="950"/>
      <c r="BL116" s="950"/>
      <c r="BM116" s="950"/>
      <c r="BN116" s="950"/>
      <c r="BO116" s="950"/>
      <c r="BP116" s="951"/>
      <c r="BQ116" s="919" t="s">
        <v>408</v>
      </c>
      <c r="BR116" s="920"/>
      <c r="BS116" s="920"/>
      <c r="BT116" s="920"/>
      <c r="BU116" s="920"/>
      <c r="BV116" s="920" t="s">
        <v>408</v>
      </c>
      <c r="BW116" s="920"/>
      <c r="BX116" s="920"/>
      <c r="BY116" s="920"/>
      <c r="BZ116" s="920"/>
      <c r="CA116" s="920" t="s">
        <v>408</v>
      </c>
      <c r="CB116" s="920"/>
      <c r="CC116" s="920"/>
      <c r="CD116" s="920"/>
      <c r="CE116" s="920"/>
      <c r="CF116" s="914" t="s">
        <v>408</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33385</v>
      </c>
      <c r="DH116" s="959"/>
      <c r="DI116" s="959"/>
      <c r="DJ116" s="959"/>
      <c r="DK116" s="960"/>
      <c r="DL116" s="961">
        <v>26633</v>
      </c>
      <c r="DM116" s="959"/>
      <c r="DN116" s="959"/>
      <c r="DO116" s="959"/>
      <c r="DP116" s="960"/>
      <c r="DQ116" s="961">
        <v>19920</v>
      </c>
      <c r="DR116" s="959"/>
      <c r="DS116" s="959"/>
      <c r="DT116" s="959"/>
      <c r="DU116" s="960"/>
      <c r="DV116" s="962">
        <v>2.7</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425</v>
      </c>
      <c r="Z117" s="884"/>
      <c r="AA117" s="996">
        <v>200332</v>
      </c>
      <c r="AB117" s="966"/>
      <c r="AC117" s="966"/>
      <c r="AD117" s="966"/>
      <c r="AE117" s="967"/>
      <c r="AF117" s="965">
        <v>193749</v>
      </c>
      <c r="AG117" s="966"/>
      <c r="AH117" s="966"/>
      <c r="AI117" s="966"/>
      <c r="AJ117" s="967"/>
      <c r="AK117" s="965">
        <v>148338</v>
      </c>
      <c r="AL117" s="966"/>
      <c r="AM117" s="966"/>
      <c r="AN117" s="966"/>
      <c r="AO117" s="967"/>
      <c r="AP117" s="968"/>
      <c r="AQ117" s="969"/>
      <c r="AR117" s="969"/>
      <c r="AS117" s="969"/>
      <c r="AT117" s="970"/>
      <c r="AU117" s="899"/>
      <c r="AV117" s="900"/>
      <c r="AW117" s="900"/>
      <c r="AX117" s="900"/>
      <c r="AY117" s="901"/>
      <c r="AZ117" s="995" t="s">
        <v>426</v>
      </c>
      <c r="BA117" s="971"/>
      <c r="BB117" s="971"/>
      <c r="BC117" s="971"/>
      <c r="BD117" s="971"/>
      <c r="BE117" s="971"/>
      <c r="BF117" s="971"/>
      <c r="BG117" s="971"/>
      <c r="BH117" s="971"/>
      <c r="BI117" s="971"/>
      <c r="BJ117" s="971"/>
      <c r="BK117" s="971"/>
      <c r="BL117" s="971"/>
      <c r="BM117" s="971"/>
      <c r="BN117" s="971"/>
      <c r="BO117" s="971"/>
      <c r="BP117" s="972"/>
      <c r="BQ117" s="985" t="s">
        <v>109</v>
      </c>
      <c r="BR117" s="986"/>
      <c r="BS117" s="986"/>
      <c r="BT117" s="986"/>
      <c r="BU117" s="986"/>
      <c r="BV117" s="986" t="s">
        <v>109</v>
      </c>
      <c r="BW117" s="986"/>
      <c r="BX117" s="986"/>
      <c r="BY117" s="986"/>
      <c r="BZ117" s="986"/>
      <c r="CA117" s="986" t="s">
        <v>109</v>
      </c>
      <c r="CB117" s="986"/>
      <c r="CC117" s="986"/>
      <c r="CD117" s="986"/>
      <c r="CE117" s="986"/>
      <c r="CF117" s="914" t="s">
        <v>109</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109</v>
      </c>
      <c r="DH117" s="959"/>
      <c r="DI117" s="959"/>
      <c r="DJ117" s="959"/>
      <c r="DK117" s="960"/>
      <c r="DL117" s="961" t="s">
        <v>109</v>
      </c>
      <c r="DM117" s="959"/>
      <c r="DN117" s="959"/>
      <c r="DO117" s="959"/>
      <c r="DP117" s="960"/>
      <c r="DQ117" s="961" t="s">
        <v>109</v>
      </c>
      <c r="DR117" s="959"/>
      <c r="DS117" s="959"/>
      <c r="DT117" s="959"/>
      <c r="DU117" s="960"/>
      <c r="DV117" s="962" t="s">
        <v>109</v>
      </c>
      <c r="DW117" s="963"/>
      <c r="DX117" s="963"/>
      <c r="DY117" s="963"/>
      <c r="DZ117" s="964"/>
    </row>
    <row r="118" spans="1:130" s="197" customFormat="1" ht="26.25" customHeight="1">
      <c r="A118" s="904" t="s">
        <v>399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397</v>
      </c>
      <c r="AB118" s="883"/>
      <c r="AC118" s="883"/>
      <c r="AD118" s="883"/>
      <c r="AE118" s="884"/>
      <c r="AF118" s="882" t="s">
        <v>285</v>
      </c>
      <c r="AG118" s="883"/>
      <c r="AH118" s="883"/>
      <c r="AI118" s="883"/>
      <c r="AJ118" s="884"/>
      <c r="AK118" s="882" t="s">
        <v>284</v>
      </c>
      <c r="AL118" s="883"/>
      <c r="AM118" s="883"/>
      <c r="AN118" s="883"/>
      <c r="AO118" s="884"/>
      <c r="AP118" s="990" t="s">
        <v>398</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428</v>
      </c>
      <c r="BP118" s="994"/>
      <c r="BQ118" s="985">
        <v>1933294</v>
      </c>
      <c r="BR118" s="986"/>
      <c r="BS118" s="986"/>
      <c r="BT118" s="986"/>
      <c r="BU118" s="986"/>
      <c r="BV118" s="986">
        <v>1624554</v>
      </c>
      <c r="BW118" s="986"/>
      <c r="BX118" s="986"/>
      <c r="BY118" s="986"/>
      <c r="BZ118" s="986"/>
      <c r="CA118" s="986">
        <v>1957220</v>
      </c>
      <c r="CB118" s="986"/>
      <c r="CC118" s="986"/>
      <c r="CD118" s="986"/>
      <c r="CE118" s="986"/>
      <c r="CF118" s="987"/>
      <c r="CG118" s="988"/>
      <c r="CH118" s="988"/>
      <c r="CI118" s="988"/>
      <c r="CJ118" s="989"/>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v>262847</v>
      </c>
      <c r="DH118" s="959"/>
      <c r="DI118" s="959"/>
      <c r="DJ118" s="959"/>
      <c r="DK118" s="960"/>
      <c r="DL118" s="961" t="s">
        <v>109</v>
      </c>
      <c r="DM118" s="959"/>
      <c r="DN118" s="959"/>
      <c r="DO118" s="959"/>
      <c r="DP118" s="960"/>
      <c r="DQ118" s="961">
        <v>140026</v>
      </c>
      <c r="DR118" s="959"/>
      <c r="DS118" s="959"/>
      <c r="DT118" s="959"/>
      <c r="DU118" s="960"/>
      <c r="DV118" s="962">
        <v>19.2</v>
      </c>
      <c r="DW118" s="963"/>
      <c r="DX118" s="963"/>
      <c r="DY118" s="963"/>
      <c r="DZ118" s="964"/>
    </row>
    <row r="119" spans="1:130" s="197" customFormat="1" ht="26.25" customHeight="1">
      <c r="A119" s="974" t="s">
        <v>402</v>
      </c>
      <c r="B119" s="944"/>
      <c r="C119" s="923" t="s">
        <v>403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109</v>
      </c>
      <c r="AB119" s="890"/>
      <c r="AC119" s="890"/>
      <c r="AD119" s="890"/>
      <c r="AE119" s="891"/>
      <c r="AF119" s="892" t="s">
        <v>109</v>
      </c>
      <c r="AG119" s="890"/>
      <c r="AH119" s="890"/>
      <c r="AI119" s="890"/>
      <c r="AJ119" s="891"/>
      <c r="AK119" s="892" t="s">
        <v>109</v>
      </c>
      <c r="AL119" s="890"/>
      <c r="AM119" s="890"/>
      <c r="AN119" s="890"/>
      <c r="AO119" s="891"/>
      <c r="AP119" s="893" t="s">
        <v>109</v>
      </c>
      <c r="AQ119" s="894"/>
      <c r="AR119" s="894"/>
      <c r="AS119" s="894"/>
      <c r="AT119" s="895"/>
      <c r="AU119" s="977" t="s">
        <v>430</v>
      </c>
      <c r="AV119" s="978"/>
      <c r="AW119" s="978"/>
      <c r="AX119" s="978"/>
      <c r="AY119" s="979"/>
      <c r="AZ119" s="940" t="s">
        <v>431</v>
      </c>
      <c r="BA119" s="887"/>
      <c r="BB119" s="887"/>
      <c r="BC119" s="887"/>
      <c r="BD119" s="887"/>
      <c r="BE119" s="887"/>
      <c r="BF119" s="887"/>
      <c r="BG119" s="887"/>
      <c r="BH119" s="887"/>
      <c r="BI119" s="887"/>
      <c r="BJ119" s="887"/>
      <c r="BK119" s="887"/>
      <c r="BL119" s="887"/>
      <c r="BM119" s="887"/>
      <c r="BN119" s="887"/>
      <c r="BO119" s="887"/>
      <c r="BP119" s="888"/>
      <c r="BQ119" s="926">
        <v>1066199</v>
      </c>
      <c r="BR119" s="927"/>
      <c r="BS119" s="927"/>
      <c r="BT119" s="927"/>
      <c r="BU119" s="927"/>
      <c r="BV119" s="927">
        <v>1064286</v>
      </c>
      <c r="BW119" s="927"/>
      <c r="BX119" s="927"/>
      <c r="BY119" s="927"/>
      <c r="BZ119" s="927"/>
      <c r="CA119" s="927">
        <v>1062751</v>
      </c>
      <c r="CB119" s="927"/>
      <c r="CC119" s="927"/>
      <c r="CD119" s="927"/>
      <c r="CE119" s="927"/>
      <c r="CF119" s="941">
        <v>146</v>
      </c>
      <c r="CG119" s="942"/>
      <c r="CH119" s="942"/>
      <c r="CI119" s="942"/>
      <c r="CJ119" s="942"/>
      <c r="CK119" s="947"/>
      <c r="CL119" s="948"/>
      <c r="CM119" s="1004" t="s">
        <v>432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109</v>
      </c>
      <c r="DH119" s="998"/>
      <c r="DI119" s="998"/>
      <c r="DJ119" s="998"/>
      <c r="DK119" s="999"/>
      <c r="DL119" s="1000" t="s">
        <v>109</v>
      </c>
      <c r="DM119" s="998"/>
      <c r="DN119" s="998"/>
      <c r="DO119" s="998"/>
      <c r="DP119" s="999"/>
      <c r="DQ119" s="1000" t="s">
        <v>109</v>
      </c>
      <c r="DR119" s="998"/>
      <c r="DS119" s="998"/>
      <c r="DT119" s="998"/>
      <c r="DU119" s="999"/>
      <c r="DV119" s="1001" t="s">
        <v>109</v>
      </c>
      <c r="DW119" s="1002"/>
      <c r="DX119" s="1002"/>
      <c r="DY119" s="1002"/>
      <c r="DZ119" s="1003"/>
    </row>
    <row r="120" spans="1:130" s="197" customFormat="1" ht="26.25" customHeight="1">
      <c r="A120" s="975"/>
      <c r="B120" s="946"/>
      <c r="C120" s="916" t="s">
        <v>407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109</v>
      </c>
      <c r="AB120" s="959"/>
      <c r="AC120" s="959"/>
      <c r="AD120" s="959"/>
      <c r="AE120" s="960"/>
      <c r="AF120" s="961" t="s">
        <v>109</v>
      </c>
      <c r="AG120" s="959"/>
      <c r="AH120" s="959"/>
      <c r="AI120" s="959"/>
      <c r="AJ120" s="960"/>
      <c r="AK120" s="961" t="s">
        <v>109</v>
      </c>
      <c r="AL120" s="959"/>
      <c r="AM120" s="959"/>
      <c r="AN120" s="959"/>
      <c r="AO120" s="960"/>
      <c r="AP120" s="962" t="s">
        <v>109</v>
      </c>
      <c r="AQ120" s="963"/>
      <c r="AR120" s="963"/>
      <c r="AS120" s="963"/>
      <c r="AT120" s="964"/>
      <c r="AU120" s="980"/>
      <c r="AV120" s="981"/>
      <c r="AW120" s="981"/>
      <c r="AX120" s="981"/>
      <c r="AY120" s="982"/>
      <c r="AZ120" s="949" t="s">
        <v>433</v>
      </c>
      <c r="BA120" s="950"/>
      <c r="BB120" s="950"/>
      <c r="BC120" s="950"/>
      <c r="BD120" s="950"/>
      <c r="BE120" s="950"/>
      <c r="BF120" s="950"/>
      <c r="BG120" s="950"/>
      <c r="BH120" s="950"/>
      <c r="BI120" s="950"/>
      <c r="BJ120" s="950"/>
      <c r="BK120" s="950"/>
      <c r="BL120" s="950"/>
      <c r="BM120" s="950"/>
      <c r="BN120" s="950"/>
      <c r="BO120" s="950"/>
      <c r="BP120" s="951"/>
      <c r="BQ120" s="919">
        <v>3200</v>
      </c>
      <c r="BR120" s="920"/>
      <c r="BS120" s="920"/>
      <c r="BT120" s="920"/>
      <c r="BU120" s="920"/>
      <c r="BV120" s="920">
        <v>37007</v>
      </c>
      <c r="BW120" s="920"/>
      <c r="BX120" s="920"/>
      <c r="BY120" s="920"/>
      <c r="BZ120" s="920"/>
      <c r="CA120" s="920">
        <v>110756</v>
      </c>
      <c r="CB120" s="920"/>
      <c r="CC120" s="920"/>
      <c r="CD120" s="920"/>
      <c r="CE120" s="920"/>
      <c r="CF120" s="914">
        <v>15.2</v>
      </c>
      <c r="CG120" s="915"/>
      <c r="CH120" s="915"/>
      <c r="CI120" s="915"/>
      <c r="CJ120" s="915"/>
      <c r="CK120" s="1013" t="s">
        <v>434</v>
      </c>
      <c r="CL120" s="1014"/>
      <c r="CM120" s="1014"/>
      <c r="CN120" s="1014"/>
      <c r="CO120" s="1015"/>
      <c r="CP120" s="1021" t="s">
        <v>382</v>
      </c>
      <c r="CQ120" s="1022"/>
      <c r="CR120" s="1022"/>
      <c r="CS120" s="1022"/>
      <c r="CT120" s="1022"/>
      <c r="CU120" s="1022"/>
      <c r="CV120" s="1022"/>
      <c r="CW120" s="1022"/>
      <c r="CX120" s="1022"/>
      <c r="CY120" s="1022"/>
      <c r="CZ120" s="1022"/>
      <c r="DA120" s="1022"/>
      <c r="DB120" s="1022"/>
      <c r="DC120" s="1022"/>
      <c r="DD120" s="1022"/>
      <c r="DE120" s="1022"/>
      <c r="DF120" s="1023"/>
      <c r="DG120" s="926">
        <v>129448</v>
      </c>
      <c r="DH120" s="927"/>
      <c r="DI120" s="927"/>
      <c r="DJ120" s="927"/>
      <c r="DK120" s="927"/>
      <c r="DL120" s="927">
        <v>119153</v>
      </c>
      <c r="DM120" s="927"/>
      <c r="DN120" s="927"/>
      <c r="DO120" s="927"/>
      <c r="DP120" s="927"/>
      <c r="DQ120" s="927">
        <v>110315</v>
      </c>
      <c r="DR120" s="927"/>
      <c r="DS120" s="927"/>
      <c r="DT120" s="927"/>
      <c r="DU120" s="927"/>
      <c r="DV120" s="928">
        <v>15.2</v>
      </c>
      <c r="DW120" s="928"/>
      <c r="DX120" s="928"/>
      <c r="DY120" s="928"/>
      <c r="DZ120" s="929"/>
    </row>
    <row r="121" spans="1:130" s="197" customFormat="1" ht="26.25" customHeight="1">
      <c r="A121" s="975"/>
      <c r="B121" s="946"/>
      <c r="C121" s="1010" t="s">
        <v>435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109</v>
      </c>
      <c r="AB121" s="959"/>
      <c r="AC121" s="959"/>
      <c r="AD121" s="959"/>
      <c r="AE121" s="960"/>
      <c r="AF121" s="961" t="s">
        <v>109</v>
      </c>
      <c r="AG121" s="959"/>
      <c r="AH121" s="959"/>
      <c r="AI121" s="959"/>
      <c r="AJ121" s="960"/>
      <c r="AK121" s="961" t="s">
        <v>109</v>
      </c>
      <c r="AL121" s="959"/>
      <c r="AM121" s="959"/>
      <c r="AN121" s="959"/>
      <c r="AO121" s="960"/>
      <c r="AP121" s="962" t="s">
        <v>109</v>
      </c>
      <c r="AQ121" s="963"/>
      <c r="AR121" s="963"/>
      <c r="AS121" s="963"/>
      <c r="AT121" s="964"/>
      <c r="AU121" s="980"/>
      <c r="AV121" s="981"/>
      <c r="AW121" s="981"/>
      <c r="AX121" s="981"/>
      <c r="AY121" s="982"/>
      <c r="AZ121" s="995" t="s">
        <v>436</v>
      </c>
      <c r="BA121" s="971"/>
      <c r="BB121" s="971"/>
      <c r="BC121" s="971"/>
      <c r="BD121" s="971"/>
      <c r="BE121" s="971"/>
      <c r="BF121" s="971"/>
      <c r="BG121" s="971"/>
      <c r="BH121" s="971"/>
      <c r="BI121" s="971"/>
      <c r="BJ121" s="971"/>
      <c r="BK121" s="971"/>
      <c r="BL121" s="971"/>
      <c r="BM121" s="971"/>
      <c r="BN121" s="971"/>
      <c r="BO121" s="971"/>
      <c r="BP121" s="972"/>
      <c r="BQ121" s="985">
        <v>960911</v>
      </c>
      <c r="BR121" s="986"/>
      <c r="BS121" s="986"/>
      <c r="BT121" s="986"/>
      <c r="BU121" s="986"/>
      <c r="BV121" s="986">
        <v>940384</v>
      </c>
      <c r="BW121" s="986"/>
      <c r="BX121" s="986"/>
      <c r="BY121" s="986"/>
      <c r="BZ121" s="986"/>
      <c r="CA121" s="986">
        <v>1084939</v>
      </c>
      <c r="CB121" s="986"/>
      <c r="CC121" s="986"/>
      <c r="CD121" s="986"/>
      <c r="CE121" s="986"/>
      <c r="CF121" s="1024">
        <v>149</v>
      </c>
      <c r="CG121" s="1025"/>
      <c r="CH121" s="1025"/>
      <c r="CI121" s="1025"/>
      <c r="CJ121" s="1025"/>
      <c r="CK121" s="1016"/>
      <c r="CL121" s="1017"/>
      <c r="CM121" s="1017"/>
      <c r="CN121" s="1017"/>
      <c r="CO121" s="1018"/>
      <c r="CP121" s="1007" t="s">
        <v>380</v>
      </c>
      <c r="CQ121" s="1008"/>
      <c r="CR121" s="1008"/>
      <c r="CS121" s="1008"/>
      <c r="CT121" s="1008"/>
      <c r="CU121" s="1008"/>
      <c r="CV121" s="1008"/>
      <c r="CW121" s="1008"/>
      <c r="CX121" s="1008"/>
      <c r="CY121" s="1008"/>
      <c r="CZ121" s="1008"/>
      <c r="DA121" s="1008"/>
      <c r="DB121" s="1008"/>
      <c r="DC121" s="1008"/>
      <c r="DD121" s="1008"/>
      <c r="DE121" s="1008"/>
      <c r="DF121" s="1009"/>
      <c r="DG121" s="919">
        <v>28052</v>
      </c>
      <c r="DH121" s="920"/>
      <c r="DI121" s="920"/>
      <c r="DJ121" s="920"/>
      <c r="DK121" s="920"/>
      <c r="DL121" s="920">
        <v>21855</v>
      </c>
      <c r="DM121" s="920"/>
      <c r="DN121" s="920"/>
      <c r="DO121" s="920"/>
      <c r="DP121" s="920"/>
      <c r="DQ121" s="920">
        <v>37742</v>
      </c>
      <c r="DR121" s="920"/>
      <c r="DS121" s="920"/>
      <c r="DT121" s="920"/>
      <c r="DU121" s="920"/>
      <c r="DV121" s="921">
        <v>5.2</v>
      </c>
      <c r="DW121" s="921"/>
      <c r="DX121" s="921"/>
      <c r="DY121" s="921"/>
      <c r="DZ121" s="922"/>
    </row>
    <row r="122" spans="1:130" s="197" customFormat="1" ht="26.25" customHeight="1">
      <c r="A122" s="975"/>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109</v>
      </c>
      <c r="AB122" s="959"/>
      <c r="AC122" s="959"/>
      <c r="AD122" s="959"/>
      <c r="AE122" s="960"/>
      <c r="AF122" s="961" t="s">
        <v>109</v>
      </c>
      <c r="AG122" s="959"/>
      <c r="AH122" s="959"/>
      <c r="AI122" s="959"/>
      <c r="AJ122" s="960"/>
      <c r="AK122" s="961" t="s">
        <v>109</v>
      </c>
      <c r="AL122" s="959"/>
      <c r="AM122" s="959"/>
      <c r="AN122" s="959"/>
      <c r="AO122" s="960"/>
      <c r="AP122" s="962" t="s">
        <v>109</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437</v>
      </c>
      <c r="BP122" s="994"/>
      <c r="BQ122" s="1034">
        <v>2030310</v>
      </c>
      <c r="BR122" s="1035"/>
      <c r="BS122" s="1035"/>
      <c r="BT122" s="1035"/>
      <c r="BU122" s="1035"/>
      <c r="BV122" s="1035">
        <v>2041677</v>
      </c>
      <c r="BW122" s="1035"/>
      <c r="BX122" s="1035"/>
      <c r="BY122" s="1035"/>
      <c r="BZ122" s="1035"/>
      <c r="CA122" s="1035">
        <v>2258446</v>
      </c>
      <c r="CB122" s="1035"/>
      <c r="CC122" s="1035"/>
      <c r="CD122" s="1035"/>
      <c r="CE122" s="1035"/>
      <c r="CF122" s="987"/>
      <c r="CG122" s="988"/>
      <c r="CH122" s="988"/>
      <c r="CI122" s="988"/>
      <c r="CJ122" s="989"/>
      <c r="CK122" s="1016"/>
      <c r="CL122" s="1017"/>
      <c r="CM122" s="1017"/>
      <c r="CN122" s="1017"/>
      <c r="CO122" s="1018"/>
      <c r="CP122" s="1007" t="s">
        <v>438</v>
      </c>
      <c r="CQ122" s="1008"/>
      <c r="CR122" s="1008"/>
      <c r="CS122" s="1008"/>
      <c r="CT122" s="1008"/>
      <c r="CU122" s="1008"/>
      <c r="CV122" s="1008"/>
      <c r="CW122" s="1008"/>
      <c r="CX122" s="1008"/>
      <c r="CY122" s="1008"/>
      <c r="CZ122" s="1008"/>
      <c r="DA122" s="1008"/>
      <c r="DB122" s="1008"/>
      <c r="DC122" s="1008"/>
      <c r="DD122" s="1008"/>
      <c r="DE122" s="1008"/>
      <c r="DF122" s="1009"/>
      <c r="DG122" s="919">
        <v>9371</v>
      </c>
      <c r="DH122" s="920"/>
      <c r="DI122" s="920"/>
      <c r="DJ122" s="920"/>
      <c r="DK122" s="920"/>
      <c r="DL122" s="920">
        <v>8400</v>
      </c>
      <c r="DM122" s="920"/>
      <c r="DN122" s="920"/>
      <c r="DO122" s="920"/>
      <c r="DP122" s="920"/>
      <c r="DQ122" s="920">
        <v>7418</v>
      </c>
      <c r="DR122" s="920"/>
      <c r="DS122" s="920"/>
      <c r="DT122" s="920"/>
      <c r="DU122" s="920"/>
      <c r="DV122" s="921">
        <v>1</v>
      </c>
      <c r="DW122" s="921"/>
      <c r="DX122" s="921"/>
      <c r="DY122" s="921"/>
      <c r="DZ122" s="922"/>
    </row>
    <row r="123" spans="1:130" s="197" customFormat="1" ht="26.25" customHeight="1" thickBot="1">
      <c r="A123" s="975"/>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439</v>
      </c>
      <c r="AB123" s="959"/>
      <c r="AC123" s="959"/>
      <c r="AD123" s="959"/>
      <c r="AE123" s="960"/>
      <c r="AF123" s="961" t="s">
        <v>439</v>
      </c>
      <c r="AG123" s="959"/>
      <c r="AH123" s="959"/>
      <c r="AI123" s="959"/>
      <c r="AJ123" s="960"/>
      <c r="AK123" s="961" t="s">
        <v>439</v>
      </c>
      <c r="AL123" s="959"/>
      <c r="AM123" s="959"/>
      <c r="AN123" s="959"/>
      <c r="AO123" s="960"/>
      <c r="AP123" s="962" t="s">
        <v>439</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439</v>
      </c>
      <c r="BR123" s="1027"/>
      <c r="BS123" s="1027"/>
      <c r="BT123" s="1027"/>
      <c r="BU123" s="1027"/>
      <c r="BV123" s="1027" t="s">
        <v>439</v>
      </c>
      <c r="BW123" s="1027"/>
      <c r="BX123" s="1027"/>
      <c r="BY123" s="1027"/>
      <c r="BZ123" s="1027"/>
      <c r="CA123" s="1027" t="s">
        <v>439</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439</v>
      </c>
      <c r="AB124" s="959"/>
      <c r="AC124" s="959"/>
      <c r="AD124" s="959"/>
      <c r="AE124" s="960"/>
      <c r="AF124" s="961" t="s">
        <v>439</v>
      </c>
      <c r="AG124" s="959"/>
      <c r="AH124" s="959"/>
      <c r="AI124" s="959"/>
      <c r="AJ124" s="960"/>
      <c r="AK124" s="961" t="s">
        <v>439</v>
      </c>
      <c r="AL124" s="959"/>
      <c r="AM124" s="959"/>
      <c r="AN124" s="959"/>
      <c r="AO124" s="960"/>
      <c r="AP124" s="962" t="s">
        <v>439</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439</v>
      </c>
      <c r="DH124" s="998"/>
      <c r="DI124" s="998"/>
      <c r="DJ124" s="998"/>
      <c r="DK124" s="999"/>
      <c r="DL124" s="1000" t="s">
        <v>439</v>
      </c>
      <c r="DM124" s="998"/>
      <c r="DN124" s="998"/>
      <c r="DO124" s="998"/>
      <c r="DP124" s="999"/>
      <c r="DQ124" s="1000" t="s">
        <v>439</v>
      </c>
      <c r="DR124" s="998"/>
      <c r="DS124" s="998"/>
      <c r="DT124" s="998"/>
      <c r="DU124" s="999"/>
      <c r="DV124" s="1001" t="s">
        <v>439</v>
      </c>
      <c r="DW124" s="1002"/>
      <c r="DX124" s="1002"/>
      <c r="DY124" s="1002"/>
      <c r="DZ124" s="1003"/>
    </row>
    <row r="125" spans="1:130" s="197" customFormat="1" ht="26.25" customHeight="1" thickBot="1">
      <c r="A125" s="975"/>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439</v>
      </c>
      <c r="AB125" s="959"/>
      <c r="AC125" s="959"/>
      <c r="AD125" s="959"/>
      <c r="AE125" s="960"/>
      <c r="AF125" s="961" t="s">
        <v>439</v>
      </c>
      <c r="AG125" s="959"/>
      <c r="AH125" s="959"/>
      <c r="AI125" s="959"/>
      <c r="AJ125" s="960"/>
      <c r="AK125" s="961" t="s">
        <v>439</v>
      </c>
      <c r="AL125" s="959"/>
      <c r="AM125" s="959"/>
      <c r="AN125" s="959"/>
      <c r="AO125" s="960"/>
      <c r="AP125" s="962" t="s">
        <v>439</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439</v>
      </c>
      <c r="DH125" s="927"/>
      <c r="DI125" s="927"/>
      <c r="DJ125" s="927"/>
      <c r="DK125" s="927"/>
      <c r="DL125" s="927" t="s">
        <v>439</v>
      </c>
      <c r="DM125" s="927"/>
      <c r="DN125" s="927"/>
      <c r="DO125" s="927"/>
      <c r="DP125" s="927"/>
      <c r="DQ125" s="927" t="s">
        <v>439</v>
      </c>
      <c r="DR125" s="927"/>
      <c r="DS125" s="927"/>
      <c r="DT125" s="927"/>
      <c r="DU125" s="927"/>
      <c r="DV125" s="928" t="s">
        <v>439</v>
      </c>
      <c r="DW125" s="928"/>
      <c r="DX125" s="928"/>
      <c r="DY125" s="928"/>
      <c r="DZ125" s="929"/>
    </row>
    <row r="126" spans="1:130" s="197" customFormat="1" ht="26.25" customHeight="1">
      <c r="A126" s="975"/>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439</v>
      </c>
      <c r="AB126" s="959"/>
      <c r="AC126" s="959"/>
      <c r="AD126" s="959"/>
      <c r="AE126" s="960"/>
      <c r="AF126" s="961" t="s">
        <v>439</v>
      </c>
      <c r="AG126" s="959"/>
      <c r="AH126" s="959"/>
      <c r="AI126" s="959"/>
      <c r="AJ126" s="960"/>
      <c r="AK126" s="961" t="s">
        <v>439</v>
      </c>
      <c r="AL126" s="959"/>
      <c r="AM126" s="959"/>
      <c r="AN126" s="959"/>
      <c r="AO126" s="960"/>
      <c r="AP126" s="962" t="s">
        <v>439</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439</v>
      </c>
      <c r="DH126" s="920"/>
      <c r="DI126" s="920"/>
      <c r="DJ126" s="920"/>
      <c r="DK126" s="920"/>
      <c r="DL126" s="920" t="s">
        <v>439</v>
      </c>
      <c r="DM126" s="920"/>
      <c r="DN126" s="920"/>
      <c r="DO126" s="920"/>
      <c r="DP126" s="920"/>
      <c r="DQ126" s="920" t="s">
        <v>439</v>
      </c>
      <c r="DR126" s="920"/>
      <c r="DS126" s="920"/>
      <c r="DT126" s="920"/>
      <c r="DU126" s="920"/>
      <c r="DV126" s="921" t="s">
        <v>439</v>
      </c>
      <c r="DW126" s="921"/>
      <c r="DX126" s="921"/>
      <c r="DY126" s="921"/>
      <c r="DZ126" s="922"/>
    </row>
    <row r="127" spans="1:130" s="197" customFormat="1" ht="26.25" customHeight="1" thickBot="1">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439</v>
      </c>
      <c r="AB127" s="959"/>
      <c r="AC127" s="959"/>
      <c r="AD127" s="959"/>
      <c r="AE127" s="960"/>
      <c r="AF127" s="961" t="s">
        <v>439</v>
      </c>
      <c r="AG127" s="959"/>
      <c r="AH127" s="959"/>
      <c r="AI127" s="959"/>
      <c r="AJ127" s="960"/>
      <c r="AK127" s="961" t="s">
        <v>439</v>
      </c>
      <c r="AL127" s="959"/>
      <c r="AM127" s="959"/>
      <c r="AN127" s="959"/>
      <c r="AO127" s="960"/>
      <c r="AP127" s="962" t="s">
        <v>439</v>
      </c>
      <c r="AQ127" s="963"/>
      <c r="AR127" s="963"/>
      <c r="AS127" s="963"/>
      <c r="AT127" s="964"/>
      <c r="AU127" s="233"/>
      <c r="AV127" s="233"/>
      <c r="AW127" s="233"/>
      <c r="AX127" s="886" t="s">
        <v>450</v>
      </c>
      <c r="AY127" s="887"/>
      <c r="AZ127" s="887"/>
      <c r="BA127" s="887"/>
      <c r="BB127" s="887"/>
      <c r="BC127" s="887"/>
      <c r="BD127" s="887"/>
      <c r="BE127" s="888"/>
      <c r="BF127" s="1041" t="s">
        <v>439</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452</v>
      </c>
      <c r="DH127" s="1048"/>
      <c r="DI127" s="1048"/>
      <c r="DJ127" s="1048"/>
      <c r="DK127" s="1048"/>
      <c r="DL127" s="1048" t="s">
        <v>109</v>
      </c>
      <c r="DM127" s="1048"/>
      <c r="DN127" s="1048"/>
      <c r="DO127" s="1048"/>
      <c r="DP127" s="1048"/>
      <c r="DQ127" s="1048" t="s">
        <v>109</v>
      </c>
      <c r="DR127" s="1048"/>
      <c r="DS127" s="1048"/>
      <c r="DT127" s="1048"/>
      <c r="DU127" s="1048"/>
      <c r="DV127" s="1049" t="s">
        <v>109</v>
      </c>
      <c r="DW127" s="1049"/>
      <c r="DX127" s="1049"/>
      <c r="DY127" s="1049"/>
      <c r="DZ127" s="1050"/>
    </row>
    <row r="128" spans="1:130" s="197" customFormat="1" ht="26.25" customHeight="1">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812</v>
      </c>
      <c r="AB128" s="1090"/>
      <c r="AC128" s="1090"/>
      <c r="AD128" s="1090"/>
      <c r="AE128" s="1091"/>
      <c r="AF128" s="1092">
        <v>20</v>
      </c>
      <c r="AG128" s="1090"/>
      <c r="AH128" s="1090"/>
      <c r="AI128" s="1090"/>
      <c r="AJ128" s="1091"/>
      <c r="AK128" s="1092">
        <v>98</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456</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822936</v>
      </c>
      <c r="AB129" s="959"/>
      <c r="AC129" s="959"/>
      <c r="AD129" s="959"/>
      <c r="AE129" s="960"/>
      <c r="AF129" s="961">
        <v>803442</v>
      </c>
      <c r="AG129" s="959"/>
      <c r="AH129" s="959"/>
      <c r="AI129" s="959"/>
      <c r="AJ129" s="960"/>
      <c r="AK129" s="961">
        <v>845175</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6.1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150685</v>
      </c>
      <c r="AB130" s="959"/>
      <c r="AC130" s="959"/>
      <c r="AD130" s="959"/>
      <c r="AE130" s="960"/>
      <c r="AF130" s="961">
        <v>147271</v>
      </c>
      <c r="AG130" s="959"/>
      <c r="AH130" s="959"/>
      <c r="AI130" s="959"/>
      <c r="AJ130" s="960"/>
      <c r="AK130" s="961">
        <v>117267</v>
      </c>
      <c r="AL130" s="959"/>
      <c r="AM130" s="959"/>
      <c r="AN130" s="959"/>
      <c r="AO130" s="960"/>
      <c r="AP130" s="1063"/>
      <c r="AQ130" s="1064"/>
      <c r="AR130" s="1064"/>
      <c r="AS130" s="1064"/>
      <c r="AT130" s="1065"/>
      <c r="AU130" s="235"/>
      <c r="AV130" s="235"/>
      <c r="AW130" s="235"/>
      <c r="AX130" s="1113" t="s">
        <v>461</v>
      </c>
      <c r="AY130" s="1045"/>
      <c r="AZ130" s="1045"/>
      <c r="BA130" s="1045"/>
      <c r="BB130" s="1045"/>
      <c r="BC130" s="1045"/>
      <c r="BD130" s="1045"/>
      <c r="BE130" s="1046"/>
      <c r="BF130" s="1075" t="s">
        <v>404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462</v>
      </c>
      <c r="X131" s="1084"/>
      <c r="Y131" s="1084"/>
      <c r="Z131" s="1085"/>
      <c r="AA131" s="997">
        <v>672251</v>
      </c>
      <c r="AB131" s="998"/>
      <c r="AC131" s="998"/>
      <c r="AD131" s="998"/>
      <c r="AE131" s="999"/>
      <c r="AF131" s="1000">
        <v>656171</v>
      </c>
      <c r="AG131" s="998"/>
      <c r="AH131" s="998"/>
      <c r="AI131" s="998"/>
      <c r="AJ131" s="999"/>
      <c r="AK131" s="1000">
        <v>727908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464</v>
      </c>
      <c r="W132" s="1101"/>
      <c r="X132" s="1101"/>
      <c r="Y132" s="1101"/>
      <c r="Z132" s="1102"/>
      <c r="AA132" s="1103">
        <v>7.2643997550000003</v>
      </c>
      <c r="AB132" s="1104"/>
      <c r="AC132" s="1104"/>
      <c r="AD132" s="1104"/>
      <c r="AE132" s="1105"/>
      <c r="AF132" s="1106">
        <v>7.0801666030000003</v>
      </c>
      <c r="AG132" s="1104"/>
      <c r="AH132" s="1104"/>
      <c r="AI132" s="1104"/>
      <c r="AJ132" s="1105"/>
      <c r="AK132" s="1106">
        <v>4.2550706959999998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465</v>
      </c>
      <c r="W133" s="1108"/>
      <c r="X133" s="1108"/>
      <c r="Y133" s="1108"/>
      <c r="Z133" s="1109"/>
      <c r="AA133" s="1110">
        <v>8.1999999999999993</v>
      </c>
      <c r="AB133" s="1111"/>
      <c r="AC133" s="1111"/>
      <c r="AD133" s="1111"/>
      <c r="AE133" s="1112"/>
      <c r="AF133" s="1110">
        <v>7.2</v>
      </c>
      <c r="AG133" s="1111"/>
      <c r="AH133" s="1111"/>
      <c r="AI133" s="1111"/>
      <c r="AJ133" s="1112"/>
      <c r="AK133" s="1110">
        <v>6.1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19" t="s">
        <v>473</v>
      </c>
      <c r="H9" s="1120"/>
      <c r="I9" s="1120"/>
      <c r="J9" s="1121"/>
      <c r="K9" s="263">
        <v>313581</v>
      </c>
      <c r="L9" s="264">
        <v>405143</v>
      </c>
      <c r="M9" s="265">
        <v>199380</v>
      </c>
      <c r="N9" s="266">
        <v>103.2</v>
      </c>
    </row>
    <row r="10" spans="1:16">
      <c r="A10" s="248"/>
      <c r="B10" s="244"/>
      <c r="C10" s="244"/>
      <c r="D10" s="244"/>
      <c r="E10" s="244"/>
      <c r="F10" s="244"/>
      <c r="G10" s="1119" t="s">
        <v>474</v>
      </c>
      <c r="H10" s="1120"/>
      <c r="I10" s="1120"/>
      <c r="J10" s="1121"/>
      <c r="K10" s="267">
        <v>36423</v>
      </c>
      <c r="L10" s="268">
        <v>47058</v>
      </c>
      <c r="M10" s="269">
        <v>22805</v>
      </c>
      <c r="N10" s="270">
        <v>106.3</v>
      </c>
    </row>
    <row r="11" spans="1:16" ht="13.5" customHeight="1">
      <c r="A11" s="248"/>
      <c r="B11" s="244"/>
      <c r="C11" s="244"/>
      <c r="D11" s="244"/>
      <c r="E11" s="244"/>
      <c r="F11" s="244"/>
      <c r="G11" s="1119" t="s">
        <v>475</v>
      </c>
      <c r="H11" s="1120"/>
      <c r="I11" s="1120"/>
      <c r="J11" s="1121"/>
      <c r="K11" s="267">
        <v>34916</v>
      </c>
      <c r="L11" s="268">
        <v>45111</v>
      </c>
      <c r="M11" s="269">
        <v>22815</v>
      </c>
      <c r="N11" s="270">
        <v>97.7</v>
      </c>
    </row>
    <row r="12" spans="1:16" ht="13.5" customHeight="1">
      <c r="A12" s="248"/>
      <c r="B12" s="244"/>
      <c r="C12" s="244"/>
      <c r="D12" s="244"/>
      <c r="E12" s="244"/>
      <c r="F12" s="244"/>
      <c r="G12" s="1119" t="s">
        <v>476</v>
      </c>
      <c r="H12" s="1120"/>
      <c r="I12" s="1120"/>
      <c r="J12" s="1121"/>
      <c r="K12" s="267">
        <v>2340</v>
      </c>
      <c r="L12" s="268">
        <v>3023</v>
      </c>
      <c r="M12" s="269">
        <v>3768</v>
      </c>
      <c r="N12" s="270">
        <v>-19.8</v>
      </c>
    </row>
    <row r="13" spans="1:16" ht="13.5" customHeight="1">
      <c r="A13" s="248"/>
      <c r="B13" s="244"/>
      <c r="C13" s="244"/>
      <c r="D13" s="244"/>
      <c r="E13" s="244"/>
      <c r="F13" s="244"/>
      <c r="G13" s="1119" t="s">
        <v>477</v>
      </c>
      <c r="H13" s="1120"/>
      <c r="I13" s="1120"/>
      <c r="J13" s="1121"/>
      <c r="K13" s="267" t="s">
        <v>478</v>
      </c>
      <c r="L13" s="268" t="s">
        <v>478</v>
      </c>
      <c r="M13" s="269" t="s">
        <v>478</v>
      </c>
      <c r="N13" s="270" t="s">
        <v>478</v>
      </c>
    </row>
    <row r="14" spans="1:16" ht="13.5" customHeight="1">
      <c r="A14" s="248"/>
      <c r="B14" s="244"/>
      <c r="C14" s="244"/>
      <c r="D14" s="244"/>
      <c r="E14" s="244"/>
      <c r="F14" s="244"/>
      <c r="G14" s="1119" t="s">
        <v>479</v>
      </c>
      <c r="H14" s="1120"/>
      <c r="I14" s="1120"/>
      <c r="J14" s="1121"/>
      <c r="K14" s="267">
        <v>15245</v>
      </c>
      <c r="L14" s="268">
        <v>19696</v>
      </c>
      <c r="M14" s="269">
        <v>8560</v>
      </c>
      <c r="N14" s="270">
        <v>130.1</v>
      </c>
    </row>
    <row r="15" spans="1:16" ht="13.5" customHeight="1">
      <c r="A15" s="248"/>
      <c r="B15" s="244"/>
      <c r="C15" s="244"/>
      <c r="D15" s="244"/>
      <c r="E15" s="244"/>
      <c r="F15" s="244"/>
      <c r="G15" s="1119" t="s">
        <v>480</v>
      </c>
      <c r="H15" s="1120"/>
      <c r="I15" s="1120"/>
      <c r="J15" s="1121"/>
      <c r="K15" s="267">
        <v>12223</v>
      </c>
      <c r="L15" s="268">
        <v>15792</v>
      </c>
      <c r="M15" s="269">
        <v>4570</v>
      </c>
      <c r="N15" s="270">
        <v>245.6</v>
      </c>
    </row>
    <row r="16" spans="1:16">
      <c r="A16" s="248"/>
      <c r="B16" s="244"/>
      <c r="C16" s="244"/>
      <c r="D16" s="244"/>
      <c r="E16" s="244"/>
      <c r="F16" s="244"/>
      <c r="G16" s="1122" t="s">
        <v>481</v>
      </c>
      <c r="H16" s="1123"/>
      <c r="I16" s="1123"/>
      <c r="J16" s="1124"/>
      <c r="K16" s="268">
        <v>-34076</v>
      </c>
      <c r="L16" s="268">
        <v>-44026</v>
      </c>
      <c r="M16" s="269">
        <v>-19939</v>
      </c>
      <c r="N16" s="270">
        <v>120.8</v>
      </c>
    </row>
    <row r="17" spans="1:16">
      <c r="A17" s="248"/>
      <c r="B17" s="244"/>
      <c r="C17" s="244"/>
      <c r="D17" s="244"/>
      <c r="E17" s="244"/>
      <c r="F17" s="244"/>
      <c r="G17" s="1122" t="s">
        <v>168</v>
      </c>
      <c r="H17" s="1123"/>
      <c r="I17" s="1123"/>
      <c r="J17" s="1124"/>
      <c r="K17" s="268">
        <v>380652</v>
      </c>
      <c r="L17" s="268">
        <v>491798</v>
      </c>
      <c r="M17" s="269">
        <v>241959</v>
      </c>
      <c r="N17" s="270">
        <v>103.3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4" t="s">
        <v>486</v>
      </c>
      <c r="H21" s="1115"/>
      <c r="I21" s="1115"/>
      <c r="J21" s="1116"/>
      <c r="K21" s="280">
        <v>43.93</v>
      </c>
      <c r="L21" s="281">
        <v>22.44</v>
      </c>
      <c r="M21" s="282">
        <v>21.49</v>
      </c>
      <c r="N21" s="249"/>
      <c r="O21" s="283"/>
      <c r="P21" s="279"/>
    </row>
    <row r="22" spans="1:16" s="284" customFormat="1">
      <c r="A22" s="279"/>
      <c r="B22" s="249"/>
      <c r="C22" s="249"/>
      <c r="D22" s="249"/>
      <c r="E22" s="249"/>
      <c r="F22" s="249"/>
      <c r="G22" s="1114" t="s">
        <v>487</v>
      </c>
      <c r="H22" s="1115"/>
      <c r="I22" s="1115"/>
      <c r="J22" s="1116"/>
      <c r="K22" s="285">
        <v>93</v>
      </c>
      <c r="L22" s="286">
        <v>94.5</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30" t="s">
        <v>491</v>
      </c>
      <c r="H32" s="1131"/>
      <c r="I32" s="1131"/>
      <c r="J32" s="1132"/>
      <c r="K32" s="294">
        <v>122702</v>
      </c>
      <c r="L32" s="294">
        <v>158530</v>
      </c>
      <c r="M32" s="295">
        <v>119365</v>
      </c>
      <c r="N32" s="296">
        <v>32.799999999999997</v>
      </c>
    </row>
    <row r="33" spans="1:16" ht="13.5" customHeight="1">
      <c r="A33" s="248"/>
      <c r="B33" s="244"/>
      <c r="C33" s="244"/>
      <c r="D33" s="244"/>
      <c r="E33" s="244"/>
      <c r="F33" s="244"/>
      <c r="G33" s="1130" t="s">
        <v>492</v>
      </c>
      <c r="H33" s="1131"/>
      <c r="I33" s="1131"/>
      <c r="J33" s="1132"/>
      <c r="K33" s="294" t="s">
        <v>478</v>
      </c>
      <c r="L33" s="294" t="s">
        <v>478</v>
      </c>
      <c r="M33" s="295" t="s">
        <v>478</v>
      </c>
      <c r="N33" s="296" t="s">
        <v>478</v>
      </c>
    </row>
    <row r="34" spans="1:16" ht="27" customHeight="1">
      <c r="A34" s="248"/>
      <c r="B34" s="244"/>
      <c r="C34" s="244"/>
      <c r="D34" s="244"/>
      <c r="E34" s="244"/>
      <c r="F34" s="244"/>
      <c r="G34" s="1130" t="s">
        <v>493</v>
      </c>
      <c r="H34" s="1131"/>
      <c r="I34" s="1131"/>
      <c r="J34" s="1132"/>
      <c r="K34" s="294" t="s">
        <v>478</v>
      </c>
      <c r="L34" s="294" t="s">
        <v>478</v>
      </c>
      <c r="M34" s="295">
        <v>50</v>
      </c>
      <c r="N34" s="296" t="s">
        <v>478</v>
      </c>
    </row>
    <row r="35" spans="1:16" ht="27" customHeight="1">
      <c r="A35" s="248"/>
      <c r="B35" s="244"/>
      <c r="C35" s="244"/>
      <c r="D35" s="244"/>
      <c r="E35" s="244"/>
      <c r="F35" s="244"/>
      <c r="G35" s="1130" t="s">
        <v>494</v>
      </c>
      <c r="H35" s="1131"/>
      <c r="I35" s="1131"/>
      <c r="J35" s="1132"/>
      <c r="K35" s="294">
        <v>21949</v>
      </c>
      <c r="L35" s="294">
        <v>28358</v>
      </c>
      <c r="M35" s="295">
        <v>29529</v>
      </c>
      <c r="N35" s="296">
        <v>-4</v>
      </c>
    </row>
    <row r="36" spans="1:16" ht="27" customHeight="1">
      <c r="A36" s="248"/>
      <c r="B36" s="244"/>
      <c r="C36" s="244"/>
      <c r="D36" s="244"/>
      <c r="E36" s="244"/>
      <c r="F36" s="244"/>
      <c r="G36" s="1130" t="s">
        <v>495</v>
      </c>
      <c r="H36" s="1131"/>
      <c r="I36" s="1131"/>
      <c r="J36" s="1132"/>
      <c r="K36" s="294">
        <v>3687</v>
      </c>
      <c r="L36" s="294">
        <v>4764</v>
      </c>
      <c r="M36" s="295">
        <v>4818</v>
      </c>
      <c r="N36" s="296">
        <v>-1.1000000000000001</v>
      </c>
    </row>
    <row r="37" spans="1:16" ht="13.5" customHeight="1">
      <c r="A37" s="248"/>
      <c r="B37" s="244"/>
      <c r="C37" s="244"/>
      <c r="D37" s="244"/>
      <c r="E37" s="244"/>
      <c r="F37" s="244"/>
      <c r="G37" s="1130" t="s">
        <v>496</v>
      </c>
      <c r="H37" s="1131"/>
      <c r="I37" s="1131"/>
      <c r="J37" s="1132"/>
      <c r="K37" s="294" t="s">
        <v>478</v>
      </c>
      <c r="L37" s="294" t="s">
        <v>478</v>
      </c>
      <c r="M37" s="295">
        <v>1119</v>
      </c>
      <c r="N37" s="296" t="s">
        <v>478</v>
      </c>
    </row>
    <row r="38" spans="1:16" ht="27" customHeight="1">
      <c r="A38" s="248"/>
      <c r="B38" s="244"/>
      <c r="C38" s="244"/>
      <c r="D38" s="244"/>
      <c r="E38" s="244"/>
      <c r="F38" s="244"/>
      <c r="G38" s="1133" t="s">
        <v>497</v>
      </c>
      <c r="H38" s="1134"/>
      <c r="I38" s="1134"/>
      <c r="J38" s="1135"/>
      <c r="K38" s="297" t="s">
        <v>478</v>
      </c>
      <c r="L38" s="297" t="s">
        <v>478</v>
      </c>
      <c r="M38" s="298">
        <v>49</v>
      </c>
      <c r="N38" s="299" t="s">
        <v>478</v>
      </c>
      <c r="O38" s="293"/>
    </row>
    <row r="39" spans="1:16">
      <c r="A39" s="248"/>
      <c r="B39" s="244"/>
      <c r="C39" s="244"/>
      <c r="D39" s="244"/>
      <c r="E39" s="244"/>
      <c r="F39" s="244"/>
      <c r="G39" s="1133" t="s">
        <v>498</v>
      </c>
      <c r="H39" s="1134"/>
      <c r="I39" s="1134"/>
      <c r="J39" s="1135"/>
      <c r="K39" s="300">
        <v>-98</v>
      </c>
      <c r="L39" s="300">
        <v>-127</v>
      </c>
      <c r="M39" s="301">
        <v>-6027</v>
      </c>
      <c r="N39" s="302">
        <v>-97.9</v>
      </c>
      <c r="O39" s="293"/>
    </row>
    <row r="40" spans="1:16" ht="27" customHeight="1">
      <c r="A40" s="248"/>
      <c r="B40" s="244"/>
      <c r="C40" s="244"/>
      <c r="D40" s="244"/>
      <c r="E40" s="244"/>
      <c r="F40" s="244"/>
      <c r="G40" s="1130" t="s">
        <v>499</v>
      </c>
      <c r="H40" s="1131"/>
      <c r="I40" s="1131"/>
      <c r="J40" s="1132"/>
      <c r="K40" s="300">
        <v>-117267</v>
      </c>
      <c r="L40" s="300">
        <v>-151508</v>
      </c>
      <c r="M40" s="301">
        <v>-114844</v>
      </c>
      <c r="N40" s="302">
        <v>31.9</v>
      </c>
      <c r="O40" s="293"/>
    </row>
    <row r="41" spans="1:16">
      <c r="A41" s="248"/>
      <c r="B41" s="244"/>
      <c r="C41" s="244"/>
      <c r="D41" s="244"/>
      <c r="E41" s="244"/>
      <c r="F41" s="244"/>
      <c r="G41" s="1136" t="s">
        <v>279</v>
      </c>
      <c r="H41" s="1137"/>
      <c r="I41" s="1137"/>
      <c r="J41" s="1138"/>
      <c r="K41" s="294">
        <v>30973</v>
      </c>
      <c r="L41" s="300">
        <v>40017</v>
      </c>
      <c r="M41" s="301">
        <v>34058</v>
      </c>
      <c r="N41" s="302">
        <v>17.5</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5" t="s">
        <v>468</v>
      </c>
      <c r="J49" s="1127" t="s">
        <v>503</v>
      </c>
      <c r="K49" s="1128"/>
      <c r="L49" s="1128"/>
      <c r="M49" s="1128"/>
      <c r="N49" s="1129"/>
    </row>
    <row r="50" spans="1:14">
      <c r="A50" s="248"/>
      <c r="B50" s="244"/>
      <c r="C50" s="244"/>
      <c r="D50" s="244"/>
      <c r="E50" s="244"/>
      <c r="F50" s="244"/>
      <c r="G50" s="312"/>
      <c r="H50" s="313"/>
      <c r="I50" s="1126"/>
      <c r="J50" s="314" t="s">
        <v>504</v>
      </c>
      <c r="K50" s="315" t="s">
        <v>505</v>
      </c>
      <c r="L50" s="316" t="s">
        <v>506</v>
      </c>
      <c r="M50" s="317" t="s">
        <v>507</v>
      </c>
      <c r="N50" s="318" t="s">
        <v>508</v>
      </c>
    </row>
    <row r="51" spans="1:14">
      <c r="A51" s="248"/>
      <c r="B51" s="244"/>
      <c r="C51" s="244"/>
      <c r="D51" s="244"/>
      <c r="E51" s="244"/>
      <c r="F51" s="244"/>
      <c r="G51" s="310" t="s">
        <v>509</v>
      </c>
      <c r="H51" s="311"/>
      <c r="I51" s="319">
        <v>153571</v>
      </c>
      <c r="J51" s="320">
        <v>175109</v>
      </c>
      <c r="K51" s="321">
        <v>-49.3</v>
      </c>
      <c r="L51" s="322">
        <v>203567</v>
      </c>
      <c r="M51" s="323">
        <v>-37.5</v>
      </c>
      <c r="N51" s="324">
        <v>-11.8</v>
      </c>
    </row>
    <row r="52" spans="1:14">
      <c r="A52" s="248"/>
      <c r="B52" s="244"/>
      <c r="C52" s="244"/>
      <c r="D52" s="244"/>
      <c r="E52" s="244"/>
      <c r="F52" s="244"/>
      <c r="G52" s="325"/>
      <c r="H52" s="326" t="s">
        <v>510</v>
      </c>
      <c r="I52" s="327">
        <v>66241</v>
      </c>
      <c r="J52" s="328">
        <v>75531</v>
      </c>
      <c r="K52" s="329">
        <v>-61</v>
      </c>
      <c r="L52" s="330">
        <v>121137</v>
      </c>
      <c r="M52" s="331">
        <v>-26.6</v>
      </c>
      <c r="N52" s="332">
        <v>-34.4</v>
      </c>
    </row>
    <row r="53" spans="1:14">
      <c r="A53" s="248"/>
      <c r="B53" s="244"/>
      <c r="C53" s="244"/>
      <c r="D53" s="244"/>
      <c r="E53" s="244"/>
      <c r="F53" s="244"/>
      <c r="G53" s="310" t="s">
        <v>511</v>
      </c>
      <c r="H53" s="311"/>
      <c r="I53" s="319">
        <v>141385</v>
      </c>
      <c r="J53" s="320">
        <v>166531</v>
      </c>
      <c r="K53" s="321">
        <v>-4.9000000000000004</v>
      </c>
      <c r="L53" s="322">
        <v>185018</v>
      </c>
      <c r="M53" s="323">
        <v>-9.1</v>
      </c>
      <c r="N53" s="324">
        <v>4.2</v>
      </c>
    </row>
    <row r="54" spans="1:14">
      <c r="A54" s="248"/>
      <c r="B54" s="244"/>
      <c r="C54" s="244"/>
      <c r="D54" s="244"/>
      <c r="E54" s="244"/>
      <c r="F54" s="244"/>
      <c r="G54" s="325"/>
      <c r="H54" s="326" t="s">
        <v>510</v>
      </c>
      <c r="I54" s="327">
        <v>72160</v>
      </c>
      <c r="J54" s="328">
        <v>84994</v>
      </c>
      <c r="K54" s="329">
        <v>12.5</v>
      </c>
      <c r="L54" s="330">
        <v>95064</v>
      </c>
      <c r="M54" s="331">
        <v>-21.5</v>
      </c>
      <c r="N54" s="332">
        <v>34</v>
      </c>
    </row>
    <row r="55" spans="1:14">
      <c r="A55" s="248"/>
      <c r="B55" s="244"/>
      <c r="C55" s="244"/>
      <c r="D55" s="244"/>
      <c r="E55" s="244"/>
      <c r="F55" s="244"/>
      <c r="G55" s="310" t="s">
        <v>512</v>
      </c>
      <c r="H55" s="311"/>
      <c r="I55" s="319">
        <v>127552</v>
      </c>
      <c r="J55" s="320">
        <v>152940</v>
      </c>
      <c r="K55" s="321">
        <v>-8.1999999999999993</v>
      </c>
      <c r="L55" s="322">
        <v>238802</v>
      </c>
      <c r="M55" s="323">
        <v>29.1</v>
      </c>
      <c r="N55" s="324">
        <v>-37.299999999999997</v>
      </c>
    </row>
    <row r="56" spans="1:14">
      <c r="A56" s="248"/>
      <c r="B56" s="244"/>
      <c r="C56" s="244"/>
      <c r="D56" s="244"/>
      <c r="E56" s="244"/>
      <c r="F56" s="244"/>
      <c r="G56" s="325"/>
      <c r="H56" s="326" t="s">
        <v>510</v>
      </c>
      <c r="I56" s="327">
        <v>68564</v>
      </c>
      <c r="J56" s="328">
        <v>82211</v>
      </c>
      <c r="K56" s="329">
        <v>-3.3</v>
      </c>
      <c r="L56" s="330">
        <v>128562</v>
      </c>
      <c r="M56" s="331">
        <v>35.200000000000003</v>
      </c>
      <c r="N56" s="332">
        <v>-38.5</v>
      </c>
    </row>
    <row r="57" spans="1:14">
      <c r="A57" s="248"/>
      <c r="B57" s="244"/>
      <c r="C57" s="244"/>
      <c r="D57" s="244"/>
      <c r="E57" s="244"/>
      <c r="F57" s="244"/>
      <c r="G57" s="310" t="s">
        <v>513</v>
      </c>
      <c r="H57" s="311"/>
      <c r="I57" s="319">
        <v>137326</v>
      </c>
      <c r="J57" s="320">
        <v>169329</v>
      </c>
      <c r="K57" s="321">
        <v>10.7</v>
      </c>
      <c r="L57" s="322">
        <v>288550</v>
      </c>
      <c r="M57" s="323">
        <v>20.8</v>
      </c>
      <c r="N57" s="324">
        <v>-10.1</v>
      </c>
    </row>
    <row r="58" spans="1:14">
      <c r="A58" s="248"/>
      <c r="B58" s="244"/>
      <c r="C58" s="244"/>
      <c r="D58" s="244"/>
      <c r="E58" s="244"/>
      <c r="F58" s="244"/>
      <c r="G58" s="325"/>
      <c r="H58" s="326" t="s">
        <v>510</v>
      </c>
      <c r="I58" s="327">
        <v>74023</v>
      </c>
      <c r="J58" s="328">
        <v>91274</v>
      </c>
      <c r="K58" s="329">
        <v>11</v>
      </c>
      <c r="L58" s="330">
        <v>141525</v>
      </c>
      <c r="M58" s="331">
        <v>10.1</v>
      </c>
      <c r="N58" s="332">
        <v>0.9</v>
      </c>
    </row>
    <row r="59" spans="1:14">
      <c r="A59" s="248"/>
      <c r="B59" s="244"/>
      <c r="C59" s="244"/>
      <c r="D59" s="244"/>
      <c r="E59" s="244"/>
      <c r="F59" s="244"/>
      <c r="G59" s="310" t="s">
        <v>514</v>
      </c>
      <c r="H59" s="311"/>
      <c r="I59" s="319">
        <v>151573</v>
      </c>
      <c r="J59" s="320">
        <v>195831</v>
      </c>
      <c r="K59" s="321">
        <v>15.7</v>
      </c>
      <c r="L59" s="322">
        <v>287914</v>
      </c>
      <c r="M59" s="323">
        <v>-0.2</v>
      </c>
      <c r="N59" s="324">
        <v>15.9</v>
      </c>
    </row>
    <row r="60" spans="1:14">
      <c r="A60" s="248"/>
      <c r="B60" s="244"/>
      <c r="C60" s="244"/>
      <c r="D60" s="244"/>
      <c r="E60" s="244"/>
      <c r="F60" s="244"/>
      <c r="G60" s="325"/>
      <c r="H60" s="326" t="s">
        <v>510</v>
      </c>
      <c r="I60" s="333">
        <v>59806</v>
      </c>
      <c r="J60" s="328">
        <v>77269</v>
      </c>
      <c r="K60" s="329">
        <v>-15.3</v>
      </c>
      <c r="L60" s="330">
        <v>146531</v>
      </c>
      <c r="M60" s="331">
        <v>3.5</v>
      </c>
      <c r="N60" s="332">
        <v>-18.8</v>
      </c>
    </row>
    <row r="61" spans="1:14">
      <c r="A61" s="248"/>
      <c r="B61" s="244"/>
      <c r="C61" s="244"/>
      <c r="D61" s="244"/>
      <c r="E61" s="244"/>
      <c r="F61" s="244"/>
      <c r="G61" s="310" t="s">
        <v>515</v>
      </c>
      <c r="H61" s="334"/>
      <c r="I61" s="335">
        <v>142281</v>
      </c>
      <c r="J61" s="336">
        <v>171948</v>
      </c>
      <c r="K61" s="337">
        <v>-7.2</v>
      </c>
      <c r="L61" s="338">
        <v>240770</v>
      </c>
      <c r="M61" s="339">
        <v>0.6</v>
      </c>
      <c r="N61" s="324">
        <v>-7.8</v>
      </c>
    </row>
    <row r="62" spans="1:14">
      <c r="A62" s="248"/>
      <c r="B62" s="244"/>
      <c r="C62" s="244"/>
      <c r="D62" s="244"/>
      <c r="E62" s="244"/>
      <c r="F62" s="244"/>
      <c r="G62" s="325"/>
      <c r="H62" s="326" t="s">
        <v>510</v>
      </c>
      <c r="I62" s="327">
        <v>68159</v>
      </c>
      <c r="J62" s="328">
        <v>82256</v>
      </c>
      <c r="K62" s="329">
        <v>-11.2</v>
      </c>
      <c r="L62" s="330">
        <v>126564</v>
      </c>
      <c r="M62" s="331">
        <v>0.1</v>
      </c>
      <c r="N62" s="332">
        <v>-11.3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71.44</v>
      </c>
      <c r="G47" s="12">
        <v>82.81</v>
      </c>
      <c r="H47" s="12">
        <v>86.27</v>
      </c>
      <c r="I47" s="12">
        <v>88.37</v>
      </c>
      <c r="J47" s="13">
        <v>84.02</v>
      </c>
    </row>
    <row r="48" spans="2:10" ht="57.75" customHeight="1">
      <c r="B48" s="14"/>
      <c r="C48" s="1141" t="s">
        <v>4</v>
      </c>
      <c r="D48" s="1141"/>
      <c r="E48" s="1142"/>
      <c r="F48" s="15">
        <v>16.57</v>
      </c>
      <c r="G48" s="16">
        <v>8.44</v>
      </c>
      <c r="H48" s="16">
        <v>7.29</v>
      </c>
      <c r="I48" s="16">
        <v>7.84</v>
      </c>
      <c r="J48" s="17">
        <v>8.7899999999999991</v>
      </c>
    </row>
    <row r="49" spans="2:10" ht="57.75" customHeight="1" thickBot="1">
      <c r="B49" s="18"/>
      <c r="C49" s="1143" t="s">
        <v>5</v>
      </c>
      <c r="D49" s="1143"/>
      <c r="E49" s="1144"/>
      <c r="F49" s="19">
        <v>14.19</v>
      </c>
      <c r="G49" s="20">
        <v>3.6</v>
      </c>
      <c r="H49" s="20" t="s">
        <v>522</v>
      </c>
      <c r="I49" s="20">
        <v>0.38</v>
      </c>
      <c r="J49" s="21">
        <v>1.35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2017-03-01T10:42:12Z</cp:lastPrinted>
  <dcterms:created xsi:type="dcterms:W3CDTF">2017-02-15T21:02:26Z</dcterms:created>
  <dcterms:modified xsi:type="dcterms:W3CDTF">2017-04-24T01:40:21Z</dcterms:modified>
  <cp:category/>
</cp:coreProperties>
</file>